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ILAI SMT 1-5 TAHUN 2024\"/>
    </mc:Choice>
  </mc:AlternateContent>
  <xr:revisionPtr revIDLastSave="0" documentId="13_ncr:1_{C7AF5AE7-2A87-4B76-9580-065A6616FC2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XII BKDP" sheetId="1" r:id="rId1"/>
  </sheets>
  <definedNames>
    <definedName name="_xlnm.Print_Area" localSheetId="0">'XII BKDP'!$A$1:$CZ$23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W22" i="1" l="1"/>
  <c r="CV22" i="1"/>
  <c r="CR22" i="1"/>
  <c r="CQ22" i="1"/>
  <c r="CM22" i="1"/>
  <c r="CL22" i="1"/>
  <c r="CH22" i="1"/>
  <c r="CG22" i="1"/>
  <c r="CC22" i="1"/>
  <c r="BY22" i="1"/>
  <c r="BX22" i="1"/>
  <c r="BU22" i="1"/>
  <c r="BT22" i="1"/>
  <c r="BQ22" i="1"/>
  <c r="BP22" i="1"/>
  <c r="BM22" i="1"/>
  <c r="BL22" i="1"/>
  <c r="BI22" i="1"/>
  <c r="BH22" i="1"/>
  <c r="BE22" i="1"/>
  <c r="BD22" i="1"/>
  <c r="BA22" i="1"/>
  <c r="AZ22" i="1"/>
  <c r="AU22" i="1"/>
  <c r="AT22" i="1"/>
  <c r="AQ22" i="1"/>
  <c r="AP22" i="1"/>
  <c r="AJ22" i="1"/>
  <c r="AI22" i="1"/>
  <c r="AF22" i="1"/>
  <c r="AE22" i="1"/>
  <c r="Y22" i="1"/>
  <c r="X22" i="1"/>
  <c r="R22" i="1"/>
  <c r="Q22" i="1"/>
  <c r="K22" i="1"/>
  <c r="J22" i="1"/>
  <c r="CW21" i="1"/>
  <c r="CV21" i="1"/>
  <c r="CR21" i="1"/>
  <c r="CQ21" i="1"/>
  <c r="CM21" i="1"/>
  <c r="CL21" i="1"/>
  <c r="CH21" i="1"/>
  <c r="CG21" i="1"/>
  <c r="CC21" i="1"/>
  <c r="BY21" i="1"/>
  <c r="BX21" i="1"/>
  <c r="BU21" i="1"/>
  <c r="BT21" i="1"/>
  <c r="BQ21" i="1"/>
  <c r="BP21" i="1"/>
  <c r="BM21" i="1"/>
  <c r="BL21" i="1"/>
  <c r="BI21" i="1"/>
  <c r="BH21" i="1"/>
  <c r="BE21" i="1"/>
  <c r="BD21" i="1"/>
  <c r="BA21" i="1"/>
  <c r="AZ21" i="1"/>
  <c r="AU21" i="1"/>
  <c r="AT21" i="1"/>
  <c r="AQ21" i="1"/>
  <c r="AP21" i="1"/>
  <c r="AJ21" i="1"/>
  <c r="AI21" i="1"/>
  <c r="AF21" i="1"/>
  <c r="AE21" i="1"/>
  <c r="Y21" i="1"/>
  <c r="X21" i="1"/>
  <c r="R21" i="1"/>
  <c r="Q21" i="1"/>
  <c r="K21" i="1"/>
  <c r="J21" i="1"/>
  <c r="CW20" i="1"/>
  <c r="CV20" i="1"/>
  <c r="CR20" i="1"/>
  <c r="CQ20" i="1"/>
  <c r="CM20" i="1"/>
  <c r="CL20" i="1"/>
  <c r="CH20" i="1"/>
  <c r="CG20" i="1"/>
  <c r="CC20" i="1"/>
  <c r="BY20" i="1"/>
  <c r="BX20" i="1"/>
  <c r="BU20" i="1"/>
  <c r="BT20" i="1"/>
  <c r="BQ20" i="1"/>
  <c r="BP20" i="1"/>
  <c r="BM20" i="1"/>
  <c r="BL20" i="1"/>
  <c r="BI20" i="1"/>
  <c r="BH20" i="1"/>
  <c r="BE20" i="1"/>
  <c r="BD20" i="1"/>
  <c r="BA20" i="1"/>
  <c r="AZ20" i="1"/>
  <c r="AU20" i="1"/>
  <c r="AT20" i="1"/>
  <c r="AQ20" i="1"/>
  <c r="AP20" i="1"/>
  <c r="AJ20" i="1"/>
  <c r="AI20" i="1"/>
  <c r="AF20" i="1"/>
  <c r="AE20" i="1"/>
  <c r="Y20" i="1"/>
  <c r="X20" i="1"/>
  <c r="R20" i="1"/>
  <c r="Q20" i="1"/>
  <c r="K20" i="1"/>
  <c r="J20" i="1"/>
  <c r="CW19" i="1"/>
  <c r="CV19" i="1"/>
  <c r="CR19" i="1"/>
  <c r="CQ19" i="1"/>
  <c r="CM19" i="1"/>
  <c r="CL19" i="1"/>
  <c r="CH19" i="1"/>
  <c r="CG19" i="1"/>
  <c r="CC19" i="1"/>
  <c r="BY19" i="1"/>
  <c r="BX19" i="1"/>
  <c r="BU19" i="1"/>
  <c r="BT19" i="1"/>
  <c r="BQ19" i="1"/>
  <c r="BP19" i="1"/>
  <c r="BM19" i="1"/>
  <c r="BL19" i="1"/>
  <c r="BI19" i="1"/>
  <c r="BH19" i="1"/>
  <c r="BE19" i="1"/>
  <c r="BD19" i="1"/>
  <c r="BA19" i="1"/>
  <c r="AZ19" i="1"/>
  <c r="AU19" i="1"/>
  <c r="AT19" i="1"/>
  <c r="AQ19" i="1"/>
  <c r="AP19" i="1"/>
  <c r="AJ19" i="1"/>
  <c r="AI19" i="1"/>
  <c r="AF19" i="1"/>
  <c r="AE19" i="1"/>
  <c r="Y19" i="1"/>
  <c r="X19" i="1"/>
  <c r="R19" i="1"/>
  <c r="Q19" i="1"/>
  <c r="K19" i="1"/>
  <c r="J19" i="1"/>
  <c r="CW18" i="1"/>
  <c r="CV18" i="1"/>
  <c r="CR18" i="1"/>
  <c r="CQ18" i="1"/>
  <c r="CM18" i="1"/>
  <c r="CL18" i="1"/>
  <c r="CH18" i="1"/>
  <c r="CG18" i="1"/>
  <c r="CC18" i="1"/>
  <c r="BY18" i="1"/>
  <c r="BX18" i="1"/>
  <c r="BU18" i="1"/>
  <c r="BT18" i="1"/>
  <c r="BQ18" i="1"/>
  <c r="BP18" i="1"/>
  <c r="BM18" i="1"/>
  <c r="BL18" i="1"/>
  <c r="BI18" i="1"/>
  <c r="BH18" i="1"/>
  <c r="BE18" i="1"/>
  <c r="BD18" i="1"/>
  <c r="BA18" i="1"/>
  <c r="AZ18" i="1"/>
  <c r="AU18" i="1"/>
  <c r="AT18" i="1"/>
  <c r="AQ18" i="1"/>
  <c r="AP18" i="1"/>
  <c r="AJ18" i="1"/>
  <c r="AI18" i="1"/>
  <c r="AF18" i="1"/>
  <c r="AE18" i="1"/>
  <c r="Y18" i="1"/>
  <c r="X18" i="1"/>
  <c r="R18" i="1"/>
  <c r="Q18" i="1"/>
  <c r="K18" i="1"/>
  <c r="J18" i="1"/>
  <c r="CW17" i="1"/>
  <c r="CV17" i="1"/>
  <c r="CR17" i="1"/>
  <c r="CQ17" i="1"/>
  <c r="CM17" i="1"/>
  <c r="CL17" i="1"/>
  <c r="CH17" i="1"/>
  <c r="CG17" i="1"/>
  <c r="CC17" i="1"/>
  <c r="BY17" i="1"/>
  <c r="BX17" i="1"/>
  <c r="BU17" i="1"/>
  <c r="BT17" i="1"/>
  <c r="BQ17" i="1"/>
  <c r="BP17" i="1"/>
  <c r="BM17" i="1"/>
  <c r="BL17" i="1"/>
  <c r="BI17" i="1"/>
  <c r="BH17" i="1"/>
  <c r="BE17" i="1"/>
  <c r="BD17" i="1"/>
  <c r="BA17" i="1"/>
  <c r="AZ17" i="1"/>
  <c r="AU17" i="1"/>
  <c r="AT17" i="1"/>
  <c r="AQ17" i="1"/>
  <c r="AP17" i="1"/>
  <c r="AJ17" i="1"/>
  <c r="AI17" i="1"/>
  <c r="AF17" i="1"/>
  <c r="AE17" i="1"/>
  <c r="Y17" i="1"/>
  <c r="X17" i="1"/>
  <c r="R17" i="1"/>
  <c r="Q17" i="1"/>
  <c r="K17" i="1"/>
  <c r="J17" i="1"/>
  <c r="CW16" i="1"/>
  <c r="CV16" i="1"/>
  <c r="CR16" i="1"/>
  <c r="CQ16" i="1"/>
  <c r="CM16" i="1"/>
  <c r="CL16" i="1"/>
  <c r="CH16" i="1"/>
  <c r="CG16" i="1"/>
  <c r="CC16" i="1"/>
  <c r="BY16" i="1"/>
  <c r="BX16" i="1"/>
  <c r="BU16" i="1"/>
  <c r="BT16" i="1"/>
  <c r="BQ16" i="1"/>
  <c r="BP16" i="1"/>
  <c r="BM16" i="1"/>
  <c r="BL16" i="1"/>
  <c r="BI16" i="1"/>
  <c r="BH16" i="1"/>
  <c r="BE16" i="1"/>
  <c r="BD16" i="1"/>
  <c r="BA16" i="1"/>
  <c r="AZ16" i="1"/>
  <c r="AU16" i="1"/>
  <c r="AT16" i="1"/>
  <c r="AQ16" i="1"/>
  <c r="AP16" i="1"/>
  <c r="AJ16" i="1"/>
  <c r="AI16" i="1"/>
  <c r="AF16" i="1"/>
  <c r="AE16" i="1"/>
  <c r="Y16" i="1"/>
  <c r="X16" i="1"/>
  <c r="R16" i="1"/>
  <c r="Q16" i="1"/>
  <c r="K16" i="1"/>
  <c r="J16" i="1"/>
  <c r="CW15" i="1"/>
  <c r="CV15" i="1"/>
  <c r="CR15" i="1"/>
  <c r="CQ15" i="1"/>
  <c r="CM15" i="1"/>
  <c r="CL15" i="1"/>
  <c r="CH15" i="1"/>
  <c r="CG15" i="1"/>
  <c r="CC15" i="1"/>
  <c r="BY15" i="1"/>
  <c r="BX15" i="1"/>
  <c r="BU15" i="1"/>
  <c r="BT15" i="1"/>
  <c r="BQ15" i="1"/>
  <c r="BP15" i="1"/>
  <c r="BM15" i="1"/>
  <c r="BL15" i="1"/>
  <c r="BI15" i="1"/>
  <c r="BH15" i="1"/>
  <c r="BE15" i="1"/>
  <c r="BD15" i="1"/>
  <c r="BA15" i="1"/>
  <c r="AZ15" i="1"/>
  <c r="AU15" i="1"/>
  <c r="AT15" i="1"/>
  <c r="AQ15" i="1"/>
  <c r="AP15" i="1"/>
  <c r="AJ15" i="1"/>
  <c r="AI15" i="1"/>
  <c r="AF15" i="1"/>
  <c r="AE15" i="1"/>
  <c r="Y15" i="1"/>
  <c r="X15" i="1"/>
  <c r="R15" i="1"/>
  <c r="Q15" i="1"/>
  <c r="K15" i="1"/>
  <c r="J15" i="1"/>
  <c r="CW14" i="1"/>
  <c r="CV14" i="1"/>
  <c r="CR14" i="1"/>
  <c r="CQ14" i="1"/>
  <c r="CM14" i="1"/>
  <c r="CL14" i="1"/>
  <c r="CH14" i="1"/>
  <c r="CG14" i="1"/>
  <c r="CC14" i="1"/>
  <c r="BY14" i="1"/>
  <c r="BX14" i="1"/>
  <c r="BU14" i="1"/>
  <c r="BT14" i="1"/>
  <c r="BQ14" i="1"/>
  <c r="BP14" i="1"/>
  <c r="BM14" i="1"/>
  <c r="BL14" i="1"/>
  <c r="BI14" i="1"/>
  <c r="BH14" i="1"/>
  <c r="BE14" i="1"/>
  <c r="BD14" i="1"/>
  <c r="BA14" i="1"/>
  <c r="AZ14" i="1"/>
  <c r="AU14" i="1"/>
  <c r="AT14" i="1"/>
  <c r="AQ14" i="1"/>
  <c r="AP14" i="1"/>
  <c r="AJ14" i="1"/>
  <c r="AI14" i="1"/>
  <c r="AF14" i="1"/>
  <c r="AE14" i="1"/>
  <c r="Y14" i="1"/>
  <c r="X14" i="1"/>
  <c r="R14" i="1"/>
  <c r="Q14" i="1"/>
  <c r="K14" i="1"/>
  <c r="J14" i="1"/>
  <c r="CW13" i="1"/>
  <c r="CV13" i="1"/>
  <c r="CR13" i="1"/>
  <c r="CQ13" i="1"/>
  <c r="CM13" i="1"/>
  <c r="CL13" i="1"/>
  <c r="CH13" i="1"/>
  <c r="CG13" i="1"/>
  <c r="CC13" i="1"/>
  <c r="BY13" i="1"/>
  <c r="BX13" i="1"/>
  <c r="BU13" i="1"/>
  <c r="BT13" i="1"/>
  <c r="BQ13" i="1"/>
  <c r="BP13" i="1"/>
  <c r="BM13" i="1"/>
  <c r="BL13" i="1"/>
  <c r="BI13" i="1"/>
  <c r="BH13" i="1"/>
  <c r="BE13" i="1"/>
  <c r="BD13" i="1"/>
  <c r="BA13" i="1"/>
  <c r="AZ13" i="1"/>
  <c r="AU13" i="1"/>
  <c r="AT13" i="1"/>
  <c r="AQ13" i="1"/>
  <c r="AP13" i="1"/>
  <c r="AJ13" i="1"/>
  <c r="AI13" i="1"/>
  <c r="AF13" i="1"/>
  <c r="AE13" i="1"/>
  <c r="Y13" i="1"/>
  <c r="X13" i="1"/>
  <c r="R13" i="1"/>
  <c r="Q13" i="1"/>
  <c r="K13" i="1"/>
  <c r="J13" i="1"/>
  <c r="CW12" i="1"/>
  <c r="CV12" i="1"/>
  <c r="CR12" i="1"/>
  <c r="CQ12" i="1"/>
  <c r="CM12" i="1"/>
  <c r="CL12" i="1"/>
  <c r="CH12" i="1"/>
  <c r="CG12" i="1"/>
  <c r="CC12" i="1"/>
  <c r="BY12" i="1"/>
  <c r="BX12" i="1"/>
  <c r="BU12" i="1"/>
  <c r="BT12" i="1"/>
  <c r="BQ12" i="1"/>
  <c r="BP12" i="1"/>
  <c r="BM12" i="1"/>
  <c r="BL12" i="1"/>
  <c r="BI12" i="1"/>
  <c r="BH12" i="1"/>
  <c r="BE12" i="1"/>
  <c r="BD12" i="1"/>
  <c r="BA12" i="1"/>
  <c r="AZ12" i="1"/>
  <c r="AU12" i="1"/>
  <c r="AT12" i="1"/>
  <c r="AQ12" i="1"/>
  <c r="AP12" i="1"/>
  <c r="AJ12" i="1"/>
  <c r="AI12" i="1"/>
  <c r="AF12" i="1"/>
  <c r="AE12" i="1"/>
  <c r="Y12" i="1"/>
  <c r="X12" i="1"/>
  <c r="R12" i="1"/>
  <c r="Q12" i="1"/>
  <c r="K12" i="1"/>
  <c r="J12" i="1"/>
  <c r="CW11" i="1"/>
  <c r="CV11" i="1"/>
  <c r="CR11" i="1"/>
  <c r="CQ11" i="1"/>
  <c r="CM11" i="1"/>
  <c r="CL11" i="1"/>
  <c r="CH11" i="1"/>
  <c r="CG11" i="1"/>
  <c r="CC11" i="1"/>
  <c r="BY11" i="1"/>
  <c r="BX11" i="1"/>
  <c r="BU11" i="1"/>
  <c r="BT11" i="1"/>
  <c r="BQ11" i="1"/>
  <c r="BP11" i="1"/>
  <c r="BM11" i="1"/>
  <c r="BL11" i="1"/>
  <c r="BI11" i="1"/>
  <c r="BH11" i="1"/>
  <c r="BE11" i="1"/>
  <c r="BD11" i="1"/>
  <c r="BA11" i="1"/>
  <c r="AZ11" i="1"/>
  <c r="AU11" i="1"/>
  <c r="AT11" i="1"/>
  <c r="AQ11" i="1"/>
  <c r="AP11" i="1"/>
  <c r="AJ11" i="1"/>
  <c r="AI11" i="1"/>
  <c r="AF11" i="1"/>
  <c r="AE11" i="1"/>
  <c r="Y11" i="1"/>
  <c r="X11" i="1"/>
  <c r="R11" i="1"/>
  <c r="Q11" i="1"/>
  <c r="K11" i="1"/>
  <c r="J11" i="1"/>
  <c r="CC23" i="1" l="1"/>
  <c r="CY16" i="1"/>
  <c r="CM23" i="1"/>
  <c r="CY22" i="1"/>
  <c r="CX22" i="1"/>
  <c r="CX19" i="1"/>
  <c r="CW23" i="1"/>
  <c r="CH23" i="1"/>
  <c r="BY23" i="1"/>
  <c r="BU23" i="1"/>
  <c r="BQ23" i="1"/>
  <c r="BI23" i="1"/>
  <c r="BE23" i="1"/>
  <c r="BA23" i="1"/>
  <c r="AU23" i="1"/>
  <c r="BM23" i="1"/>
  <c r="AQ23" i="1"/>
  <c r="AJ23" i="1"/>
  <c r="CX11" i="1"/>
  <c r="CX15" i="1"/>
  <c r="CY18" i="1"/>
  <c r="CX12" i="1"/>
  <c r="CX16" i="1"/>
  <c r="AF23" i="1"/>
  <c r="Y23" i="1"/>
  <c r="CY12" i="1"/>
  <c r="CX13" i="1"/>
  <c r="CX17" i="1"/>
  <c r="CY20" i="1"/>
  <c r="R23" i="1"/>
  <c r="CY13" i="1"/>
  <c r="CX14" i="1"/>
  <c r="CY17" i="1"/>
  <c r="CX18" i="1"/>
  <c r="CY19" i="1"/>
  <c r="CY21" i="1"/>
  <c r="CX20" i="1"/>
  <c r="CX21" i="1"/>
  <c r="CY14" i="1"/>
  <c r="CY15" i="1"/>
  <c r="K23" i="1"/>
  <c r="CY11" i="1"/>
  <c r="CZ22" i="1" l="1"/>
  <c r="CZ11" i="1"/>
  <c r="DA22" i="1"/>
  <c r="CZ14" i="1"/>
  <c r="DA20" i="1"/>
  <c r="CZ16" i="1"/>
  <c r="DA18" i="1"/>
  <c r="DA19" i="1"/>
  <c r="DA16" i="1"/>
  <c r="CZ13" i="1"/>
  <c r="CZ21" i="1"/>
  <c r="CZ12" i="1"/>
  <c r="CZ17" i="1"/>
  <c r="DA17" i="1"/>
  <c r="CZ20" i="1"/>
  <c r="CZ19" i="1"/>
  <c r="CZ15" i="1"/>
  <c r="DA21" i="1"/>
  <c r="CZ18" i="1"/>
  <c r="CY23" i="1"/>
</calcChain>
</file>

<file path=xl/sharedStrings.xml><?xml version="1.0" encoding="utf-8"?>
<sst xmlns="http://schemas.openxmlformats.org/spreadsheetml/2006/main" count="175" uniqueCount="85">
  <si>
    <t>Format Excel Impor Nilai Rapor SMT 1-5</t>
  </si>
  <si>
    <t>Satuan Pendidikan</t>
  </si>
  <si>
    <t>: SMKS Sanjaya Bajawa</t>
  </si>
  <si>
    <t>Tingkat Pendidikan</t>
  </si>
  <si>
    <t>: Kelas 12</t>
  </si>
  <si>
    <t>Rombongan Belajar</t>
  </si>
  <si>
    <t>: XII BKDP</t>
  </si>
  <si>
    <t>Wali Kelas</t>
  </si>
  <si>
    <t>: EMILINDA TOGO, S.Pd.</t>
  </si>
  <si>
    <t>Mohon Perhatian agar Nilai Akhir Siswa Kls XII semua sama dengan atau diatas KKM</t>
  </si>
  <si>
    <t>No</t>
  </si>
  <si>
    <t>Nama Siswa</t>
  </si>
  <si>
    <t>NIS</t>
  </si>
  <si>
    <t>NISN</t>
  </si>
  <si>
    <t>Muatan Nasional</t>
  </si>
  <si>
    <t>Muatan Kewilayahan</t>
  </si>
  <si>
    <t>Dasar Bidang Keahlian</t>
  </si>
  <si>
    <t>Dasar Program Keahlian</t>
  </si>
  <si>
    <t>Kompetensi Keahlian</t>
  </si>
  <si>
    <t>TOTAL</t>
  </si>
  <si>
    <t>RATA2</t>
  </si>
  <si>
    <t>RANKING</t>
  </si>
  <si>
    <t>Agama</t>
  </si>
  <si>
    <t>Jumlah</t>
  </si>
  <si>
    <t>Rata2</t>
  </si>
  <si>
    <t>PKN</t>
  </si>
  <si>
    <t>BINDO</t>
  </si>
  <si>
    <t>MATEMATIKA</t>
  </si>
  <si>
    <t>SEJARAH</t>
  </si>
  <si>
    <t>BINGG</t>
  </si>
  <si>
    <t>SENBUD</t>
  </si>
  <si>
    <t>PJOK</t>
  </si>
  <si>
    <t>SIMDIG</t>
  </si>
  <si>
    <t>FISIKA</t>
  </si>
  <si>
    <t>KIMIA</t>
  </si>
  <si>
    <t>GATEK</t>
  </si>
  <si>
    <t>MEKTEK</t>
  </si>
  <si>
    <t>UKUR T</t>
  </si>
  <si>
    <t>PerencBKP</t>
  </si>
  <si>
    <t>PPKP</t>
  </si>
  <si>
    <t>EBKP</t>
  </si>
  <si>
    <t>PengelolaBKP</t>
  </si>
  <si>
    <t>PKK</t>
  </si>
  <si>
    <t>I</t>
  </si>
  <si>
    <t>II</t>
  </si>
  <si>
    <t>III</t>
  </si>
  <si>
    <t>IV</t>
  </si>
  <si>
    <t>V</t>
  </si>
  <si>
    <t>BERNADINUS REALINO TODA</t>
  </si>
  <si>
    <t>10648</t>
  </si>
  <si>
    <t>0061294565</t>
  </si>
  <si>
    <t>DAMIANUS DIDIMUS BHARA</t>
  </si>
  <si>
    <t>10649</t>
  </si>
  <si>
    <t>0065767792</t>
  </si>
  <si>
    <t>ELISABETH SOBA</t>
  </si>
  <si>
    <t>10651</t>
  </si>
  <si>
    <t>0069065441</t>
  </si>
  <si>
    <t>FRANSISKO PUTRA NDALA</t>
  </si>
  <si>
    <t>10654</t>
  </si>
  <si>
    <t>0075494108</t>
  </si>
  <si>
    <t>FRANSISKUS BANI WELU</t>
  </si>
  <si>
    <t>10655</t>
  </si>
  <si>
    <t>0063970324</t>
  </si>
  <si>
    <t>FRIDOLIANUS LALO</t>
  </si>
  <si>
    <t>10656</t>
  </si>
  <si>
    <t>0072092773</t>
  </si>
  <si>
    <t>HERKULIANUS JATA</t>
  </si>
  <si>
    <t>10657</t>
  </si>
  <si>
    <t>0054153230</t>
  </si>
  <si>
    <t>KRISTIANUS RONALDUS NANGO FOLO</t>
  </si>
  <si>
    <t>9992</t>
  </si>
  <si>
    <t>0068311143</t>
  </si>
  <si>
    <t>OKTAVIANUS GHOLO DO</t>
  </si>
  <si>
    <t>10661</t>
  </si>
  <si>
    <t>0079491924</t>
  </si>
  <si>
    <t>PASIFIKUS AFSERGIO TUGA</t>
  </si>
  <si>
    <t>10662</t>
  </si>
  <si>
    <t>0062753524</t>
  </si>
  <si>
    <t>SOTERIUS BEME</t>
  </si>
  <si>
    <t>10640</t>
  </si>
  <si>
    <t>0078165832</t>
  </si>
  <si>
    <t>YOSEP JUVENTUS RAJA</t>
  </si>
  <si>
    <t>10812</t>
  </si>
  <si>
    <t>0061857332</t>
  </si>
  <si>
    <t>RATA-RATA KELAS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</si>
</sst>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-;\-* #,##0_-;_-* &quot;-&quot;_-;_-@_-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8"/>
      <color theme="1"/>
      <name val="Bahnschrift"/>
      <family val="2"/>
    </font>
    <font>
      <b/>
      <sz val="18"/>
      <color theme="1"/>
      <name val="Bahnschrift"/>
      <family val="2"/>
    </font>
    <font>
      <sz val="12"/>
      <name val="Bahnschrift"/>
      <family val="2"/>
    </font>
    <font>
      <sz val="12"/>
      <color rgb="FFFF0000"/>
      <name val="Bahnschrift"/>
      <family val="2"/>
    </font>
    <font>
      <sz val="12"/>
      <color theme="1"/>
      <name val="Calibri"/>
      <family val="2"/>
      <scheme val="minor"/>
    </font>
    <font>
      <sz val="12"/>
      <color theme="1"/>
      <name val="Bahnschrift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Bahnschrift"/>
      <family val="2"/>
    </font>
    <font>
      <b/>
      <sz val="10"/>
      <color rgb="FFFF0000"/>
      <name val="Bahnschrift"/>
      <family val="2"/>
    </font>
    <font>
      <sz val="10"/>
      <color theme="1"/>
      <name val="Bahnschrift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Arial"/>
      <charset val="134"/>
    </font>
    <font>
      <sz val="11"/>
      <name val="Arial"/>
      <charset val="134"/>
    </font>
    <font>
      <sz val="11"/>
      <name val="Calibri"/>
      <charset val="1"/>
      <scheme val="minor"/>
    </font>
    <font>
      <sz val="12"/>
      <color rgb="FF000000"/>
      <name val="Calibri"/>
      <family val="2"/>
      <charset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name val="Arial"/>
      <family val="2"/>
    </font>
    <font>
      <sz val="11"/>
      <color theme="1"/>
      <name val="Arial Narrow"/>
      <family val="2"/>
    </font>
    <font>
      <sz val="11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1">
    <xf numFmtId="0" fontId="0" fillId="0" borderId="0" xfId="0"/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164" fontId="0" fillId="0" borderId="0" xfId="1" applyFont="1" applyProtection="1">
      <protection hidden="1"/>
    </xf>
    <xf numFmtId="0" fontId="2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8" fillId="0" borderId="0" xfId="0" applyFont="1" applyProtection="1">
      <protection hidden="1"/>
    </xf>
    <xf numFmtId="164" fontId="0" fillId="0" borderId="0" xfId="1" applyFont="1" applyBorder="1" applyProtection="1"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1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3" fillId="0" borderId="0" xfId="0" applyFont="1" applyProtection="1">
      <protection hidden="1"/>
    </xf>
    <xf numFmtId="164" fontId="13" fillId="0" borderId="0" xfId="1" applyFont="1" applyProtection="1">
      <protection hidden="1"/>
    </xf>
    <xf numFmtId="0" fontId="14" fillId="0" borderId="0" xfId="0" applyFont="1" applyProtection="1">
      <protection hidden="1"/>
    </xf>
    <xf numFmtId="0" fontId="2" fillId="2" borderId="14" xfId="0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2" xfId="0" applyBorder="1" applyProtection="1">
      <protection hidden="1"/>
    </xf>
    <xf numFmtId="0" fontId="2" fillId="4" borderId="16" xfId="0" applyFont="1" applyFill="1" applyBorder="1" applyAlignment="1" applyProtection="1">
      <alignment horizontal="center" vertical="center"/>
      <protection hidden="1"/>
    </xf>
    <xf numFmtId="164" fontId="2" fillId="4" borderId="16" xfId="1" applyFont="1" applyFill="1" applyBorder="1" applyAlignment="1" applyProtection="1">
      <alignment horizontal="center" vertical="center"/>
      <protection hidden="1"/>
    </xf>
    <xf numFmtId="0" fontId="2" fillId="5" borderId="16" xfId="1" applyNumberFormat="1" applyFont="1" applyFill="1" applyBorder="1" applyAlignment="1" applyProtection="1">
      <alignment horizontal="center" vertical="center"/>
      <protection hidden="1"/>
    </xf>
    <xf numFmtId="164" fontId="2" fillId="5" borderId="16" xfId="1" applyFont="1" applyFill="1" applyBorder="1" applyAlignment="1" applyProtection="1">
      <alignment horizontal="center" vertical="center"/>
      <protection hidden="1"/>
    </xf>
    <xf numFmtId="164" fontId="15" fillId="5" borderId="17" xfId="1" applyFont="1" applyFill="1" applyBorder="1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0" fillId="0" borderId="8" xfId="0" applyBorder="1" applyProtection="1">
      <protection hidden="1"/>
    </xf>
    <xf numFmtId="0" fontId="0" fillId="0" borderId="18" xfId="0" applyBorder="1" applyAlignment="1" applyProtection="1">
      <alignment horizontal="center" vertical="center"/>
      <protection hidden="1"/>
    </xf>
    <xf numFmtId="0" fontId="0" fillId="0" borderId="19" xfId="0" applyBorder="1" applyAlignment="1" applyProtection="1">
      <alignment horizontal="center" vertical="center"/>
      <protection hidden="1"/>
    </xf>
    <xf numFmtId="0" fontId="2" fillId="4" borderId="20" xfId="0" applyFont="1" applyFill="1" applyBorder="1" applyAlignment="1" applyProtection="1">
      <alignment horizontal="center" vertical="center"/>
      <protection hidden="1"/>
    </xf>
    <xf numFmtId="164" fontId="2" fillId="4" borderId="20" xfId="1" applyFont="1" applyFill="1" applyBorder="1" applyAlignment="1" applyProtection="1">
      <alignment horizontal="center" vertical="center"/>
      <protection hidden="1"/>
    </xf>
    <xf numFmtId="0" fontId="2" fillId="5" borderId="20" xfId="1" applyNumberFormat="1" applyFont="1" applyFill="1" applyBorder="1" applyAlignment="1" applyProtection="1">
      <alignment horizontal="center" vertical="center"/>
      <protection hidden="1"/>
    </xf>
    <xf numFmtId="164" fontId="2" fillId="5" borderId="20" xfId="1" applyFont="1" applyFill="1" applyBorder="1" applyAlignment="1" applyProtection="1">
      <alignment horizontal="center" vertical="center"/>
      <protection hidden="1"/>
    </xf>
    <xf numFmtId="164" fontId="16" fillId="5" borderId="21" xfId="1" applyFont="1" applyFill="1" applyBorder="1" applyAlignment="1" applyProtection="1">
      <alignment horizontal="center" vertical="center"/>
      <protection hidden="1"/>
    </xf>
    <xf numFmtId="164" fontId="2" fillId="6" borderId="23" xfId="1" applyFont="1" applyFill="1" applyBorder="1" applyProtection="1">
      <protection hidden="1"/>
    </xf>
    <xf numFmtId="164" fontId="2" fillId="6" borderId="24" xfId="1" applyFont="1" applyFill="1" applyBorder="1" applyProtection="1">
      <protection hidden="1"/>
    </xf>
    <xf numFmtId="0" fontId="17" fillId="0" borderId="25" xfId="0" applyFont="1" applyBorder="1" applyAlignment="1">
      <alignment horizontal="center" vertical="center"/>
    </xf>
    <xf numFmtId="0" fontId="17" fillId="7" borderId="25" xfId="0" applyFont="1" applyFill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19" fillId="8" borderId="25" xfId="0" applyFont="1" applyFill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18" fillId="0" borderId="26" xfId="0" applyFont="1" applyBorder="1" applyAlignment="1">
      <alignment horizontal="center"/>
    </xf>
    <xf numFmtId="0" fontId="22" fillId="0" borderId="25" xfId="0" applyFont="1" applyBorder="1" applyAlignment="1">
      <alignment horizontal="center"/>
    </xf>
    <xf numFmtId="0" fontId="22" fillId="7" borderId="25" xfId="0" applyFont="1" applyFill="1" applyBorder="1" applyAlignment="1">
      <alignment horizontal="center"/>
    </xf>
    <xf numFmtId="0" fontId="0" fillId="0" borderId="27" xfId="0" applyBorder="1" applyAlignment="1">
      <alignment horizontal="center" vertical="center"/>
    </xf>
    <xf numFmtId="0" fontId="23" fillId="0" borderId="25" xfId="0" applyFont="1" applyBorder="1" applyAlignment="1">
      <alignment horizontal="center"/>
    </xf>
    <xf numFmtId="0" fontId="24" fillId="0" borderId="25" xfId="0" applyFont="1" applyBorder="1" applyAlignment="1">
      <alignment horizontal="center"/>
    </xf>
    <xf numFmtId="0" fontId="25" fillId="0" borderId="25" xfId="0" applyFont="1" applyBorder="1" applyAlignment="1">
      <alignment horizontal="center" vertical="center"/>
    </xf>
    <xf numFmtId="0" fontId="25" fillId="7" borderId="25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/>
    </xf>
    <xf numFmtId="1" fontId="17" fillId="8" borderId="26" xfId="0" applyNumberFormat="1" applyFont="1" applyFill="1" applyBorder="1" applyAlignment="1">
      <alignment horizontal="center" vertical="center"/>
    </xf>
    <xf numFmtId="0" fontId="25" fillId="8" borderId="26" xfId="0" applyFont="1" applyFill="1" applyBorder="1" applyAlignment="1">
      <alignment horizontal="center" vertical="center"/>
    </xf>
    <xf numFmtId="1" fontId="0" fillId="0" borderId="26" xfId="0" applyNumberFormat="1" applyBorder="1" applyAlignment="1">
      <alignment horizontal="center"/>
    </xf>
    <xf numFmtId="0" fontId="19" fillId="0" borderId="27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7" fillId="7" borderId="28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26" fillId="0" borderId="25" xfId="0" applyFont="1" applyBorder="1" applyAlignment="1">
      <alignment horizontal="center" vertical="center"/>
    </xf>
    <xf numFmtId="0" fontId="26" fillId="7" borderId="25" xfId="0" applyFont="1" applyFill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1" fontId="19" fillId="8" borderId="25" xfId="0" applyNumberFormat="1" applyFont="1" applyFill="1" applyBorder="1" applyAlignment="1">
      <alignment horizontal="center" vertical="center"/>
    </xf>
    <xf numFmtId="0" fontId="20" fillId="8" borderId="25" xfId="0" applyFont="1" applyFill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1" fontId="19" fillId="0" borderId="25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2" fillId="2" borderId="8" xfId="0" applyFont="1" applyFill="1" applyBorder="1" applyAlignment="1" applyProtection="1">
      <alignment horizontal="center" vertical="center" textRotation="90"/>
      <protection hidden="1"/>
    </xf>
    <xf numFmtId="0" fontId="2" fillId="2" borderId="14" xfId="0" applyFont="1" applyFill="1" applyBorder="1" applyAlignment="1" applyProtection="1">
      <alignment horizontal="center" vertical="center" textRotation="90"/>
      <protection hidden="1"/>
    </xf>
    <xf numFmtId="0" fontId="2" fillId="2" borderId="8" xfId="0" applyFont="1" applyFill="1" applyBorder="1" applyAlignment="1" applyProtection="1">
      <alignment horizontal="center"/>
      <protection hidden="1"/>
    </xf>
    <xf numFmtId="0" fontId="2" fillId="6" borderId="22" xfId="0" applyFont="1" applyFill="1" applyBorder="1" applyAlignment="1" applyProtection="1">
      <alignment horizontal="center"/>
      <protection hidden="1"/>
    </xf>
    <xf numFmtId="0" fontId="2" fillId="6" borderId="23" xfId="0" applyFont="1" applyFill="1" applyBorder="1" applyAlignment="1" applyProtection="1">
      <alignment horizontal="center"/>
      <protection hidden="1"/>
    </xf>
    <xf numFmtId="0" fontId="9" fillId="3" borderId="2" xfId="0" applyFont="1" applyFill="1" applyBorder="1" applyAlignment="1" applyProtection="1">
      <alignment horizontal="center" vertical="center"/>
      <protection hidden="1"/>
    </xf>
    <xf numFmtId="0" fontId="2" fillId="2" borderId="9" xfId="0" applyFont="1" applyFill="1" applyBorder="1" applyAlignment="1" applyProtection="1">
      <alignment horizontal="center"/>
      <protection hidden="1"/>
    </xf>
    <xf numFmtId="0" fontId="2" fillId="2" borderId="10" xfId="0" applyFont="1" applyFill="1" applyBorder="1" applyAlignment="1" applyProtection="1">
      <alignment horizontal="center"/>
      <protection hidden="1"/>
    </xf>
    <xf numFmtId="0" fontId="9" fillId="3" borderId="2" xfId="0" applyFont="1" applyFill="1" applyBorder="1" applyAlignment="1" applyProtection="1">
      <alignment horizontal="center" vertical="center" textRotation="90"/>
      <protection hidden="1"/>
    </xf>
    <xf numFmtId="0" fontId="9" fillId="3" borderId="8" xfId="0" applyFont="1" applyFill="1" applyBorder="1" applyAlignment="1" applyProtection="1">
      <alignment horizontal="center" vertical="center" textRotation="90"/>
      <protection hidden="1"/>
    </xf>
    <xf numFmtId="0" fontId="9" fillId="3" borderId="14" xfId="0" applyFont="1" applyFill="1" applyBorder="1" applyAlignment="1" applyProtection="1">
      <alignment horizontal="center" vertical="center" textRotation="90"/>
      <protection hidden="1"/>
    </xf>
    <xf numFmtId="0" fontId="9" fillId="3" borderId="6" xfId="0" applyFont="1" applyFill="1" applyBorder="1" applyAlignment="1" applyProtection="1">
      <alignment horizontal="center" vertical="center" textRotation="90"/>
      <protection hidden="1"/>
    </xf>
    <xf numFmtId="0" fontId="9" fillId="3" borderId="12" xfId="0" applyFont="1" applyFill="1" applyBorder="1" applyAlignment="1" applyProtection="1">
      <alignment horizontal="center" vertical="center" textRotation="90"/>
      <protection hidden="1"/>
    </xf>
    <xf numFmtId="0" fontId="9" fillId="3" borderId="15" xfId="0" applyFont="1" applyFill="1" applyBorder="1" applyAlignment="1" applyProtection="1">
      <alignment horizontal="center" vertical="center" textRotation="90"/>
      <protection hidden="1"/>
    </xf>
    <xf numFmtId="0" fontId="9" fillId="3" borderId="4" xfId="0" applyFont="1" applyFill="1" applyBorder="1" applyAlignment="1" applyProtection="1">
      <alignment horizontal="center" vertical="center"/>
      <protection hidden="1"/>
    </xf>
    <xf numFmtId="0" fontId="9" fillId="3" borderId="5" xfId="0" applyFont="1" applyFill="1" applyBorder="1" applyAlignment="1" applyProtection="1">
      <alignment horizontal="center" vertical="center"/>
      <protection hidden="1"/>
    </xf>
    <xf numFmtId="0" fontId="2" fillId="2" borderId="11" xfId="0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7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8" xfId="0" applyFont="1" applyFill="1" applyBorder="1" applyAlignment="1" applyProtection="1">
      <alignment horizontal="center" vertical="center"/>
      <protection hidden="1"/>
    </xf>
    <xf numFmtId="0" fontId="9" fillId="2" borderId="14" xfId="0" applyFont="1" applyFill="1" applyBorder="1" applyAlignment="1" applyProtection="1">
      <alignment horizontal="center" vertical="center"/>
      <protection hidden="1"/>
    </xf>
    <xf numFmtId="0" fontId="9" fillId="3" borderId="3" xfId="0" applyFont="1" applyFill="1" applyBorder="1" applyAlignment="1" applyProtection="1">
      <alignment horizontal="center" vertical="center"/>
      <protection hidden="1"/>
    </xf>
    <xf numFmtId="164" fontId="2" fillId="2" borderId="8" xfId="1" applyFont="1" applyFill="1" applyBorder="1" applyAlignment="1" applyProtection="1">
      <alignment horizontal="center" vertical="center" textRotation="90"/>
      <protection hidden="1"/>
    </xf>
    <xf numFmtId="164" fontId="2" fillId="2" borderId="14" xfId="1" applyFont="1" applyFill="1" applyBorder="1" applyAlignment="1" applyProtection="1">
      <alignment horizontal="center" vertical="center" textRotation="90"/>
      <protection hidden="1"/>
    </xf>
  </cellXfs>
  <cellStyles count="2">
    <cellStyle name="Comma [0]" xfId="1" builtinId="6"/>
    <cellStyle name="Normal" xfId="0" builtinId="0"/>
  </cellStyles>
  <dxfs count="1">
    <dxf>
      <font>
        <color theme="0"/>
      </font>
      <fill>
        <patternFill>
          <bgColor theme="0"/>
        </patternFill>
      </fill>
      <border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-0.499984740745262"/>
  </sheetPr>
  <dimension ref="A1:DA23"/>
  <sheetViews>
    <sheetView showGridLines="0" showZeros="0" tabSelected="1" topLeftCell="BP8" zoomScaleNormal="100" workbookViewId="0">
      <selection activeCell="CZ20" sqref="CZ20"/>
    </sheetView>
  </sheetViews>
  <sheetFormatPr defaultColWidth="8.81640625" defaultRowHeight="14.5"/>
  <cols>
    <col min="1" max="1" width="4.26953125" style="4" customWidth="1"/>
    <col min="2" max="2" width="32.26953125" style="4" customWidth="1"/>
    <col min="3" max="3" width="8.81640625" style="4"/>
    <col min="4" max="4" width="12.7265625" style="4" customWidth="1"/>
    <col min="5" max="8" width="3.26953125" style="3" bestFit="1" customWidth="1"/>
    <col min="9" max="9" width="2.7265625" style="3" customWidth="1"/>
    <col min="10" max="10" width="4.26953125" style="4" customWidth="1"/>
    <col min="11" max="11" width="4.26953125" style="5" customWidth="1"/>
    <col min="12" max="13" width="4" style="3" customWidth="1"/>
    <col min="14" max="16" width="2.7265625" style="3" customWidth="1"/>
    <col min="17" max="17" width="4.26953125" style="6" customWidth="1"/>
    <col min="18" max="18" width="4.26953125" style="4" customWidth="1"/>
    <col min="19" max="20" width="3.81640625" style="3" customWidth="1"/>
    <col min="21" max="22" width="2.7265625" style="3" customWidth="1"/>
    <col min="23" max="23" width="3.7265625" style="3" customWidth="1"/>
    <col min="24" max="25" width="4.26953125" style="4" customWidth="1"/>
    <col min="26" max="27" width="4.1796875" style="3" customWidth="1"/>
    <col min="28" max="30" width="2.7265625" style="3" customWidth="1"/>
    <col min="31" max="32" width="4.26953125" style="4" customWidth="1"/>
    <col min="33" max="34" width="4.1796875" style="3" customWidth="1"/>
    <col min="35" max="36" width="4.26953125" style="4" customWidth="1"/>
    <col min="37" max="41" width="3.81640625" style="3" customWidth="1"/>
    <col min="42" max="43" width="4.26953125" style="4" customWidth="1"/>
    <col min="44" max="45" width="3.7265625" style="3" customWidth="1"/>
    <col min="46" max="47" width="4.26953125" style="4" customWidth="1"/>
    <col min="48" max="50" width="3.81640625" style="3" customWidth="1"/>
    <col min="51" max="51" width="4.1796875" style="3" customWidth="1"/>
    <col min="52" max="53" width="4.26953125" style="4" customWidth="1"/>
    <col min="54" max="55" width="3.7265625" style="3" customWidth="1"/>
    <col min="56" max="57" width="4.26953125" style="4" customWidth="1"/>
    <col min="58" max="59" width="3.26953125" style="3" customWidth="1"/>
    <col min="60" max="61" width="4.26953125" style="4" customWidth="1"/>
    <col min="62" max="63" width="3.26953125" style="3" customWidth="1"/>
    <col min="64" max="65" width="4.26953125" style="4" customWidth="1"/>
    <col min="66" max="67" width="4" style="3" customWidth="1"/>
    <col min="68" max="69" width="4.26953125" style="4" customWidth="1"/>
    <col min="70" max="71" width="3.81640625" style="3" customWidth="1"/>
    <col min="72" max="73" width="4.26953125" style="4" customWidth="1"/>
    <col min="74" max="75" width="3.81640625" style="3" customWidth="1"/>
    <col min="76" max="77" width="4.26953125" style="4" customWidth="1"/>
    <col min="78" max="80" width="3.26953125" style="3" customWidth="1"/>
    <col min="81" max="81" width="4.26953125" style="4" customWidth="1"/>
    <col min="82" max="84" width="4.453125" style="3" customWidth="1"/>
    <col min="85" max="86" width="4.26953125" style="4" customWidth="1"/>
    <col min="87" max="88" width="4.1796875" style="3" customWidth="1"/>
    <col min="89" max="89" width="4.26953125" style="3" customWidth="1"/>
    <col min="90" max="91" width="4.26953125" style="4" customWidth="1"/>
    <col min="92" max="94" width="4" style="3" customWidth="1"/>
    <col min="95" max="96" width="4.26953125" style="4" customWidth="1"/>
    <col min="97" max="97" width="4.54296875" style="3" customWidth="1"/>
    <col min="98" max="98" width="4.453125" style="3" customWidth="1"/>
    <col min="99" max="99" width="6.54296875" style="3" customWidth="1"/>
    <col min="100" max="101" width="4.26953125" style="4" customWidth="1"/>
    <col min="102" max="102" width="5" style="4" bestFit="1" customWidth="1"/>
    <col min="103" max="103" width="4.26953125" style="4" bestFit="1" customWidth="1"/>
    <col min="104" max="104" width="5.26953125" style="3" customWidth="1"/>
    <col min="105" max="16384" width="8.81640625" style="4"/>
  </cols>
  <sheetData>
    <row r="1" spans="1:105" ht="22">
      <c r="A1" s="1" t="s">
        <v>0</v>
      </c>
      <c r="B1" s="2"/>
      <c r="C1" s="2"/>
      <c r="D1" s="2"/>
    </row>
    <row r="2" spans="1:105" ht="9.65" customHeight="1">
      <c r="A2" s="1"/>
      <c r="B2" s="2"/>
      <c r="C2" s="2"/>
      <c r="D2" s="2"/>
    </row>
    <row r="3" spans="1:105" ht="15.5">
      <c r="A3" s="7" t="s">
        <v>1</v>
      </c>
      <c r="B3" s="8"/>
      <c r="C3" s="9"/>
      <c r="D3" s="7" t="s">
        <v>2</v>
      </c>
      <c r="E3" s="10"/>
      <c r="L3" s="10"/>
      <c r="S3" s="10"/>
      <c r="Z3" s="10"/>
      <c r="AG3" s="10"/>
      <c r="AK3" s="10"/>
      <c r="AR3" s="10"/>
      <c r="AV3" s="10"/>
      <c r="BB3" s="10"/>
      <c r="BF3" s="10"/>
      <c r="BJ3" s="10"/>
      <c r="BN3" s="10"/>
      <c r="BR3" s="10"/>
      <c r="BV3" s="10"/>
    </row>
    <row r="4" spans="1:105" ht="15.5">
      <c r="A4" s="11" t="s">
        <v>3</v>
      </c>
      <c r="B4" s="11"/>
      <c r="C4" s="9"/>
      <c r="D4" s="11" t="s">
        <v>4</v>
      </c>
      <c r="E4" s="10"/>
      <c r="G4" s="4"/>
      <c r="H4" s="4"/>
      <c r="I4" s="4"/>
      <c r="K4" s="12"/>
      <c r="L4" s="10"/>
      <c r="N4" s="13"/>
      <c r="O4" s="13"/>
      <c r="P4" s="13"/>
      <c r="Q4" s="13"/>
      <c r="R4" s="13"/>
      <c r="S4" s="10"/>
      <c r="U4" s="13"/>
      <c r="V4" s="13"/>
      <c r="W4" s="13"/>
      <c r="X4" s="13"/>
      <c r="Y4" s="13"/>
      <c r="Z4" s="10"/>
      <c r="AB4" s="13"/>
      <c r="AC4" s="13"/>
      <c r="AD4" s="13"/>
      <c r="AE4" s="13"/>
      <c r="AF4" s="13"/>
      <c r="AG4" s="10"/>
      <c r="AI4" s="13"/>
      <c r="AJ4" s="13"/>
      <c r="AK4" s="10"/>
      <c r="AM4" s="13"/>
      <c r="AN4" s="13"/>
      <c r="AO4" s="13"/>
      <c r="AP4" s="13"/>
      <c r="AQ4" s="13"/>
      <c r="AR4" s="10"/>
      <c r="AT4" s="13"/>
      <c r="AU4" s="13"/>
      <c r="AV4" s="10"/>
      <c r="AX4" s="13"/>
      <c r="AY4" s="13"/>
      <c r="AZ4" s="13"/>
      <c r="BA4" s="13"/>
      <c r="BB4" s="10"/>
      <c r="BD4" s="13"/>
      <c r="BE4" s="13"/>
      <c r="BF4" s="10"/>
      <c r="BH4" s="13"/>
      <c r="BI4" s="13"/>
      <c r="BJ4" s="10"/>
      <c r="BL4" s="13"/>
      <c r="BM4" s="13"/>
      <c r="BN4" s="10"/>
      <c r="BP4" s="13"/>
      <c r="BQ4" s="13"/>
      <c r="BR4" s="10"/>
      <c r="BT4" s="13"/>
      <c r="BU4" s="13"/>
      <c r="BV4" s="10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</row>
    <row r="5" spans="1:105" ht="15.5">
      <c r="A5" s="11" t="s">
        <v>5</v>
      </c>
      <c r="B5" s="9"/>
      <c r="C5" s="9"/>
      <c r="D5" s="14" t="s">
        <v>6</v>
      </c>
      <c r="E5" s="10"/>
      <c r="L5" s="10"/>
      <c r="S5" s="10"/>
      <c r="Z5" s="10"/>
      <c r="AG5" s="10"/>
      <c r="AK5" s="10"/>
      <c r="AR5" s="10"/>
      <c r="AV5" s="10"/>
      <c r="BB5" s="10"/>
      <c r="BF5" s="10"/>
      <c r="BJ5" s="10"/>
      <c r="BN5" s="10"/>
      <c r="BR5" s="10"/>
      <c r="BV5" s="10"/>
    </row>
    <row r="6" spans="1:105" ht="15.5">
      <c r="A6" s="11" t="s">
        <v>7</v>
      </c>
      <c r="B6" s="9"/>
      <c r="C6" s="9"/>
      <c r="D6" s="14" t="s">
        <v>8</v>
      </c>
      <c r="E6" s="10"/>
      <c r="L6" s="10"/>
      <c r="S6" s="10"/>
      <c r="Z6" s="10"/>
      <c r="AG6" s="10"/>
      <c r="AK6" s="10"/>
      <c r="AR6" s="10"/>
      <c r="AV6" s="10"/>
      <c r="BB6" s="10"/>
      <c r="BF6" s="10"/>
      <c r="BJ6" s="10"/>
      <c r="BN6" s="10"/>
      <c r="BR6" s="10"/>
      <c r="BV6" s="10"/>
    </row>
    <row r="7" spans="1:105" s="18" customFormat="1" ht="13.9" customHeight="1" thickBot="1">
      <c r="A7" s="15" t="s">
        <v>9</v>
      </c>
      <c r="B7" s="16"/>
      <c r="C7" s="16"/>
      <c r="D7" s="16"/>
      <c r="E7" s="17"/>
      <c r="F7" s="17"/>
      <c r="G7" s="17"/>
      <c r="H7" s="17"/>
      <c r="I7" s="17"/>
      <c r="K7" s="19"/>
      <c r="L7" s="17"/>
      <c r="M7" s="17"/>
      <c r="N7" s="17"/>
      <c r="O7" s="17"/>
      <c r="P7" s="17"/>
      <c r="Q7" s="20"/>
      <c r="S7" s="17"/>
      <c r="T7" s="17"/>
      <c r="U7" s="17"/>
      <c r="V7" s="17"/>
      <c r="W7" s="17"/>
      <c r="Z7" s="17"/>
      <c r="AA7" s="17"/>
      <c r="AB7" s="17"/>
      <c r="AC7" s="17"/>
      <c r="AD7" s="17"/>
      <c r="AG7" s="17"/>
      <c r="AH7" s="17"/>
      <c r="AK7" s="17"/>
      <c r="AL7" s="17"/>
      <c r="AM7" s="17"/>
      <c r="AN7" s="17"/>
      <c r="AO7" s="17"/>
      <c r="AR7" s="17"/>
      <c r="AS7" s="17"/>
      <c r="AV7" s="17"/>
      <c r="AW7" s="17"/>
      <c r="AX7" s="17"/>
      <c r="AY7" s="17"/>
      <c r="BB7" s="17"/>
      <c r="BC7" s="17"/>
      <c r="BF7" s="17"/>
      <c r="BG7" s="17"/>
      <c r="BJ7" s="17"/>
      <c r="BK7" s="17"/>
      <c r="BN7" s="17"/>
      <c r="BO7" s="17"/>
      <c r="BR7" s="17"/>
      <c r="BS7" s="17"/>
      <c r="BV7" s="17"/>
      <c r="BW7" s="17"/>
      <c r="BZ7" s="17"/>
      <c r="CA7" s="17"/>
      <c r="CB7" s="17"/>
      <c r="CD7" s="17"/>
      <c r="CE7" s="17"/>
      <c r="CF7" s="17"/>
      <c r="CI7" s="17"/>
      <c r="CJ7" s="17"/>
      <c r="CK7" s="17"/>
      <c r="CN7" s="17"/>
      <c r="CO7" s="17"/>
      <c r="CP7" s="17"/>
      <c r="CS7" s="17"/>
      <c r="CT7" s="17"/>
      <c r="CU7" s="17"/>
      <c r="CZ7" s="17"/>
    </row>
    <row r="8" spans="1:105" s="13" customFormat="1" ht="22.15" customHeight="1">
      <c r="A8" s="92" t="s">
        <v>10</v>
      </c>
      <c r="B8" s="95" t="s">
        <v>11</v>
      </c>
      <c r="C8" s="95" t="s">
        <v>12</v>
      </c>
      <c r="D8" s="95" t="s">
        <v>13</v>
      </c>
      <c r="E8" s="98" t="s">
        <v>14</v>
      </c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90"/>
      <c r="AR8" s="80" t="s">
        <v>15</v>
      </c>
      <c r="AS8" s="80"/>
      <c r="AT8" s="80"/>
      <c r="AU8" s="80"/>
      <c r="AV8" s="80"/>
      <c r="AW8" s="80"/>
      <c r="AX8" s="80"/>
      <c r="AY8" s="80"/>
      <c r="AZ8" s="80"/>
      <c r="BA8" s="80"/>
      <c r="BB8" s="80" t="s">
        <v>16</v>
      </c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 t="s">
        <v>17</v>
      </c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9" t="s">
        <v>18</v>
      </c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90"/>
      <c r="CX8" s="83" t="s">
        <v>19</v>
      </c>
      <c r="CY8" s="83" t="s">
        <v>20</v>
      </c>
      <c r="CZ8" s="86" t="s">
        <v>21</v>
      </c>
    </row>
    <row r="9" spans="1:105" ht="22.15" customHeight="1">
      <c r="A9" s="93"/>
      <c r="B9" s="96"/>
      <c r="C9" s="96"/>
      <c r="D9" s="96"/>
      <c r="E9" s="77" t="s">
        <v>22</v>
      </c>
      <c r="F9" s="77"/>
      <c r="G9" s="77"/>
      <c r="H9" s="77"/>
      <c r="I9" s="77"/>
      <c r="J9" s="75" t="s">
        <v>23</v>
      </c>
      <c r="K9" s="99" t="s">
        <v>24</v>
      </c>
      <c r="L9" s="77" t="s">
        <v>25</v>
      </c>
      <c r="M9" s="77"/>
      <c r="N9" s="77"/>
      <c r="O9" s="77"/>
      <c r="P9" s="77"/>
      <c r="Q9" s="75" t="s">
        <v>23</v>
      </c>
      <c r="R9" s="75" t="s">
        <v>24</v>
      </c>
      <c r="S9" s="77" t="s">
        <v>26</v>
      </c>
      <c r="T9" s="77"/>
      <c r="U9" s="77"/>
      <c r="V9" s="77"/>
      <c r="W9" s="77"/>
      <c r="X9" s="75" t="s">
        <v>23</v>
      </c>
      <c r="Y9" s="75" t="s">
        <v>24</v>
      </c>
      <c r="Z9" s="77" t="s">
        <v>27</v>
      </c>
      <c r="AA9" s="77"/>
      <c r="AB9" s="77"/>
      <c r="AC9" s="77"/>
      <c r="AD9" s="77"/>
      <c r="AE9" s="75" t="s">
        <v>23</v>
      </c>
      <c r="AF9" s="75" t="s">
        <v>24</v>
      </c>
      <c r="AG9" s="81" t="s">
        <v>28</v>
      </c>
      <c r="AH9" s="82"/>
      <c r="AI9" s="75" t="s">
        <v>23</v>
      </c>
      <c r="AJ9" s="75" t="s">
        <v>24</v>
      </c>
      <c r="AK9" s="77" t="s">
        <v>29</v>
      </c>
      <c r="AL9" s="77"/>
      <c r="AM9" s="77"/>
      <c r="AN9" s="77"/>
      <c r="AO9" s="77"/>
      <c r="AP9" s="75" t="s">
        <v>23</v>
      </c>
      <c r="AQ9" s="75" t="s">
        <v>24</v>
      </c>
      <c r="AR9" s="77" t="s">
        <v>30</v>
      </c>
      <c r="AS9" s="77"/>
      <c r="AT9" s="75" t="s">
        <v>23</v>
      </c>
      <c r="AU9" s="75" t="s">
        <v>24</v>
      </c>
      <c r="AV9" s="77" t="s">
        <v>31</v>
      </c>
      <c r="AW9" s="77"/>
      <c r="AX9" s="77"/>
      <c r="AY9" s="77"/>
      <c r="AZ9" s="75" t="s">
        <v>23</v>
      </c>
      <c r="BA9" s="75" t="s">
        <v>24</v>
      </c>
      <c r="BB9" s="77" t="s">
        <v>32</v>
      </c>
      <c r="BC9" s="77"/>
      <c r="BD9" s="75" t="s">
        <v>23</v>
      </c>
      <c r="BE9" s="75" t="s">
        <v>24</v>
      </c>
      <c r="BF9" s="77" t="s">
        <v>33</v>
      </c>
      <c r="BG9" s="77"/>
      <c r="BH9" s="75" t="s">
        <v>23</v>
      </c>
      <c r="BI9" s="75" t="s">
        <v>24</v>
      </c>
      <c r="BJ9" s="77" t="s">
        <v>34</v>
      </c>
      <c r="BK9" s="77"/>
      <c r="BL9" s="75" t="s">
        <v>23</v>
      </c>
      <c r="BM9" s="75" t="s">
        <v>24</v>
      </c>
      <c r="BN9" s="77" t="s">
        <v>35</v>
      </c>
      <c r="BO9" s="77"/>
      <c r="BP9" s="75" t="s">
        <v>23</v>
      </c>
      <c r="BQ9" s="75" t="s">
        <v>24</v>
      </c>
      <c r="BR9" s="77" t="s">
        <v>36</v>
      </c>
      <c r="BS9" s="77"/>
      <c r="BT9" s="75" t="s">
        <v>23</v>
      </c>
      <c r="BU9" s="75" t="s">
        <v>24</v>
      </c>
      <c r="BV9" s="77" t="s">
        <v>37</v>
      </c>
      <c r="BW9" s="77"/>
      <c r="BX9" s="75" t="s">
        <v>23</v>
      </c>
      <c r="BY9" s="75" t="s">
        <v>24</v>
      </c>
      <c r="BZ9" s="77" t="s">
        <v>38</v>
      </c>
      <c r="CA9" s="77"/>
      <c r="CB9" s="77"/>
      <c r="CC9" s="75" t="s">
        <v>24</v>
      </c>
      <c r="CD9" s="81" t="s">
        <v>39</v>
      </c>
      <c r="CE9" s="91"/>
      <c r="CF9" s="82"/>
      <c r="CG9" s="75" t="s">
        <v>23</v>
      </c>
      <c r="CH9" s="75" t="s">
        <v>24</v>
      </c>
      <c r="CI9" s="77" t="s">
        <v>40</v>
      </c>
      <c r="CJ9" s="77"/>
      <c r="CK9" s="77"/>
      <c r="CL9" s="75" t="s">
        <v>23</v>
      </c>
      <c r="CM9" s="75" t="s">
        <v>24</v>
      </c>
      <c r="CN9" s="77" t="s">
        <v>41</v>
      </c>
      <c r="CO9" s="77"/>
      <c r="CP9" s="77"/>
      <c r="CQ9" s="75" t="s">
        <v>23</v>
      </c>
      <c r="CR9" s="75" t="s">
        <v>24</v>
      </c>
      <c r="CS9" s="77" t="s">
        <v>42</v>
      </c>
      <c r="CT9" s="77"/>
      <c r="CU9" s="77"/>
      <c r="CV9" s="75" t="s">
        <v>23</v>
      </c>
      <c r="CW9" s="75" t="s">
        <v>24</v>
      </c>
      <c r="CX9" s="84"/>
      <c r="CY9" s="84"/>
      <c r="CZ9" s="87"/>
    </row>
    <row r="10" spans="1:105" ht="22.15" customHeight="1" thickBot="1">
      <c r="A10" s="94"/>
      <c r="B10" s="97"/>
      <c r="C10" s="97"/>
      <c r="D10" s="97"/>
      <c r="E10" s="21" t="s">
        <v>43</v>
      </c>
      <c r="F10" s="21" t="s">
        <v>44</v>
      </c>
      <c r="G10" s="21" t="s">
        <v>45</v>
      </c>
      <c r="H10" s="21" t="s">
        <v>46</v>
      </c>
      <c r="I10" s="21" t="s">
        <v>47</v>
      </c>
      <c r="J10" s="76"/>
      <c r="K10" s="100"/>
      <c r="L10" s="21" t="s">
        <v>43</v>
      </c>
      <c r="M10" s="21" t="s">
        <v>44</v>
      </c>
      <c r="N10" s="21" t="s">
        <v>45</v>
      </c>
      <c r="O10" s="21" t="s">
        <v>46</v>
      </c>
      <c r="P10" s="21" t="s">
        <v>47</v>
      </c>
      <c r="Q10" s="76"/>
      <c r="R10" s="76"/>
      <c r="S10" s="21" t="s">
        <v>43</v>
      </c>
      <c r="T10" s="21" t="s">
        <v>44</v>
      </c>
      <c r="U10" s="21" t="s">
        <v>45</v>
      </c>
      <c r="V10" s="21" t="s">
        <v>46</v>
      </c>
      <c r="W10" s="21" t="s">
        <v>47</v>
      </c>
      <c r="X10" s="76"/>
      <c r="Y10" s="76"/>
      <c r="Z10" s="21" t="s">
        <v>43</v>
      </c>
      <c r="AA10" s="21" t="s">
        <v>44</v>
      </c>
      <c r="AB10" s="21" t="s">
        <v>45</v>
      </c>
      <c r="AC10" s="21" t="s">
        <v>46</v>
      </c>
      <c r="AD10" s="21" t="s">
        <v>47</v>
      </c>
      <c r="AE10" s="76"/>
      <c r="AF10" s="76"/>
      <c r="AG10" s="21" t="s">
        <v>43</v>
      </c>
      <c r="AH10" s="21" t="s">
        <v>44</v>
      </c>
      <c r="AI10" s="76"/>
      <c r="AJ10" s="76"/>
      <c r="AK10" s="21" t="s">
        <v>43</v>
      </c>
      <c r="AL10" s="21" t="s">
        <v>44</v>
      </c>
      <c r="AM10" s="21" t="s">
        <v>45</v>
      </c>
      <c r="AN10" s="21" t="s">
        <v>46</v>
      </c>
      <c r="AO10" s="21" t="s">
        <v>47</v>
      </c>
      <c r="AP10" s="76"/>
      <c r="AQ10" s="76"/>
      <c r="AR10" s="21" t="s">
        <v>43</v>
      </c>
      <c r="AS10" s="21" t="s">
        <v>44</v>
      </c>
      <c r="AT10" s="76"/>
      <c r="AU10" s="76"/>
      <c r="AV10" s="21" t="s">
        <v>43</v>
      </c>
      <c r="AW10" s="21" t="s">
        <v>44</v>
      </c>
      <c r="AX10" s="21" t="s">
        <v>45</v>
      </c>
      <c r="AY10" s="21" t="s">
        <v>46</v>
      </c>
      <c r="AZ10" s="76"/>
      <c r="BA10" s="76"/>
      <c r="BB10" s="21" t="s">
        <v>43</v>
      </c>
      <c r="BC10" s="21" t="s">
        <v>44</v>
      </c>
      <c r="BD10" s="76"/>
      <c r="BE10" s="76"/>
      <c r="BF10" s="21" t="s">
        <v>43</v>
      </c>
      <c r="BG10" s="21" t="s">
        <v>44</v>
      </c>
      <c r="BH10" s="76"/>
      <c r="BI10" s="76"/>
      <c r="BJ10" s="21" t="s">
        <v>43</v>
      </c>
      <c r="BK10" s="21" t="s">
        <v>44</v>
      </c>
      <c r="BL10" s="76"/>
      <c r="BM10" s="76"/>
      <c r="BN10" s="21" t="s">
        <v>43</v>
      </c>
      <c r="BO10" s="21" t="s">
        <v>44</v>
      </c>
      <c r="BP10" s="76"/>
      <c r="BQ10" s="76"/>
      <c r="BR10" s="21" t="s">
        <v>43</v>
      </c>
      <c r="BS10" s="21" t="s">
        <v>44</v>
      </c>
      <c r="BT10" s="76"/>
      <c r="BU10" s="76"/>
      <c r="BV10" s="21" t="s">
        <v>43</v>
      </c>
      <c r="BW10" s="21" t="s">
        <v>44</v>
      </c>
      <c r="BX10" s="76"/>
      <c r="BY10" s="76"/>
      <c r="BZ10" s="21" t="s">
        <v>45</v>
      </c>
      <c r="CA10" s="21" t="s">
        <v>46</v>
      </c>
      <c r="CB10" s="21" t="s">
        <v>47</v>
      </c>
      <c r="CC10" s="76"/>
      <c r="CD10" s="21" t="s">
        <v>45</v>
      </c>
      <c r="CE10" s="21" t="s">
        <v>46</v>
      </c>
      <c r="CF10" s="21" t="s">
        <v>47</v>
      </c>
      <c r="CG10" s="76"/>
      <c r="CH10" s="76"/>
      <c r="CI10" s="21" t="s">
        <v>45</v>
      </c>
      <c r="CJ10" s="21" t="s">
        <v>46</v>
      </c>
      <c r="CK10" s="21" t="s">
        <v>47</v>
      </c>
      <c r="CL10" s="76"/>
      <c r="CM10" s="76"/>
      <c r="CN10" s="21" t="s">
        <v>45</v>
      </c>
      <c r="CO10" s="21" t="s">
        <v>46</v>
      </c>
      <c r="CP10" s="21" t="s">
        <v>47</v>
      </c>
      <c r="CQ10" s="76"/>
      <c r="CR10" s="76"/>
      <c r="CS10" s="21" t="s">
        <v>45</v>
      </c>
      <c r="CT10" s="21" t="s">
        <v>46</v>
      </c>
      <c r="CU10" s="21" t="s">
        <v>47</v>
      </c>
      <c r="CV10" s="76"/>
      <c r="CW10" s="76"/>
      <c r="CX10" s="85"/>
      <c r="CY10" s="85"/>
      <c r="CZ10" s="88"/>
    </row>
    <row r="11" spans="1:105" ht="17.5" customHeight="1" thickTop="1" thickBot="1">
      <c r="A11" s="22">
        <v>1</v>
      </c>
      <c r="B11" s="23" t="s">
        <v>48</v>
      </c>
      <c r="C11" s="23" t="s">
        <v>49</v>
      </c>
      <c r="D11" s="23" t="s">
        <v>50</v>
      </c>
      <c r="E11" s="40">
        <v>79</v>
      </c>
      <c r="F11" s="40">
        <v>80</v>
      </c>
      <c r="G11" s="42">
        <v>75</v>
      </c>
      <c r="H11" s="42">
        <v>75</v>
      </c>
      <c r="I11" s="46">
        <v>78</v>
      </c>
      <c r="J11" s="24">
        <f>IFERROR(SUM(E11:I11),"")</f>
        <v>387</v>
      </c>
      <c r="K11" s="25">
        <f>IFERROR(AVERAGE(E11:I11),"")</f>
        <v>77.400000000000006</v>
      </c>
      <c r="L11" s="48">
        <v>75</v>
      </c>
      <c r="M11" s="48">
        <v>80</v>
      </c>
      <c r="N11" s="50">
        <v>79</v>
      </c>
      <c r="O11" s="50">
        <v>79</v>
      </c>
      <c r="P11" s="46">
        <v>78</v>
      </c>
      <c r="Q11" s="24">
        <f>IFERROR(SUM(L11:P11),"")</f>
        <v>391</v>
      </c>
      <c r="R11" s="24">
        <f>IFERROR(AVERAGE(L11:P11),"")</f>
        <v>78.2</v>
      </c>
      <c r="S11" s="51">
        <v>78</v>
      </c>
      <c r="T11" s="51">
        <v>80</v>
      </c>
      <c r="U11" s="50">
        <v>76</v>
      </c>
      <c r="V11" s="50">
        <v>76</v>
      </c>
      <c r="W11" s="55">
        <v>79</v>
      </c>
      <c r="X11" s="24">
        <f>IFERROR(SUM(S11:W11),"")</f>
        <v>389</v>
      </c>
      <c r="Y11" s="24">
        <f>IFERROR(AVERAGE(S11:W11),"")</f>
        <v>77.8</v>
      </c>
      <c r="Z11" s="40">
        <v>75</v>
      </c>
      <c r="AA11" s="40">
        <v>76</v>
      </c>
      <c r="AB11" s="46">
        <v>72</v>
      </c>
      <c r="AC11" s="46">
        <v>72</v>
      </c>
      <c r="AD11" s="58">
        <v>75</v>
      </c>
      <c r="AE11" s="24">
        <f>IFERROR(SUM(Z11:AD11),"")</f>
        <v>370</v>
      </c>
      <c r="AF11" s="24">
        <f>IFERROR(AVERAGE(Z11:AD11),"")</f>
        <v>74</v>
      </c>
      <c r="AG11" s="40">
        <v>77</v>
      </c>
      <c r="AH11" s="40">
        <v>80</v>
      </c>
      <c r="AI11" s="24">
        <f>IFERROR(SUM(AG11:AH11),"")</f>
        <v>157</v>
      </c>
      <c r="AJ11" s="24">
        <f>IFERROR(AVERAGE(AG11:AH11),"")</f>
        <v>78.5</v>
      </c>
      <c r="AK11" s="40">
        <v>76</v>
      </c>
      <c r="AL11" s="40">
        <v>75</v>
      </c>
      <c r="AM11" s="59">
        <v>74</v>
      </c>
      <c r="AN11" s="59">
        <v>74</v>
      </c>
      <c r="AO11" s="60">
        <v>77</v>
      </c>
      <c r="AP11" s="24">
        <f>IFERROR(SUM(AK11:AO11),"")</f>
        <v>376</v>
      </c>
      <c r="AQ11" s="24">
        <f>IFERROR(AVERAGE(AK11:AO11),"")</f>
        <v>75.2</v>
      </c>
      <c r="AR11" s="48">
        <v>88</v>
      </c>
      <c r="AS11" s="48">
        <v>80</v>
      </c>
      <c r="AT11" s="24">
        <f>IFERROR(SUM(AR11:AS11),"")</f>
        <v>168</v>
      </c>
      <c r="AU11" s="24">
        <f>IFERROR(AVERAGE(AR11:AS11),"")</f>
        <v>84</v>
      </c>
      <c r="AV11" s="61">
        <v>80</v>
      </c>
      <c r="AW11" s="61">
        <v>83</v>
      </c>
      <c r="AX11" s="59">
        <v>80</v>
      </c>
      <c r="AY11" s="59">
        <v>80</v>
      </c>
      <c r="AZ11" s="24">
        <f>IFERROR(SUM(AV11:AY11),"")</f>
        <v>323</v>
      </c>
      <c r="BA11" s="24">
        <f>IFERROR(AVERAGE(AV11:AY11),"")</f>
        <v>80.75</v>
      </c>
      <c r="BB11" s="48">
        <v>76</v>
      </c>
      <c r="BC11" s="48">
        <v>75</v>
      </c>
      <c r="BD11" s="24">
        <f>IFERROR(SUM(BB11:BC11),"")</f>
        <v>151</v>
      </c>
      <c r="BE11" s="24">
        <f>IFERROR(AVERAGE(BB11:BC11),"")</f>
        <v>75.5</v>
      </c>
      <c r="BF11" s="64">
        <v>74</v>
      </c>
      <c r="BG11" s="64">
        <v>74</v>
      </c>
      <c r="BH11" s="24">
        <f>IFERROR(SUM(BF11:BG11),"")</f>
        <v>148</v>
      </c>
      <c r="BI11" s="24">
        <f>IFERROR(AVERAGE(BF11:BG11),"")</f>
        <v>74</v>
      </c>
      <c r="BJ11" s="65">
        <v>78</v>
      </c>
      <c r="BK11" s="65">
        <v>78</v>
      </c>
      <c r="BL11" s="24">
        <f>IFERROR(SUM(BJ11:BK11),"")</f>
        <v>156</v>
      </c>
      <c r="BM11" s="24">
        <f>IFERROR(AVERAGE(BJ11:BK11),"")</f>
        <v>78</v>
      </c>
      <c r="BN11" s="48">
        <v>78</v>
      </c>
      <c r="BO11" s="48">
        <v>78</v>
      </c>
      <c r="BP11" s="24">
        <f>IFERROR(SUM(BN11:BO11),"")</f>
        <v>156</v>
      </c>
      <c r="BQ11" s="24">
        <f>IFERROR(AVERAGE(BN11:BO11),"")</f>
        <v>78</v>
      </c>
      <c r="BR11" s="48">
        <v>80</v>
      </c>
      <c r="BS11" s="48">
        <v>80</v>
      </c>
      <c r="BT11" s="24">
        <f>IFERROR(SUM(BR11:BS11),"")</f>
        <v>160</v>
      </c>
      <c r="BU11" s="24">
        <f>IFERROR(AVERAGE(BR11:BS11),"")</f>
        <v>80</v>
      </c>
      <c r="BV11" s="48">
        <v>80</v>
      </c>
      <c r="BW11" s="48">
        <v>80</v>
      </c>
      <c r="BX11" s="24">
        <f>IFERROR(SUM(BV11:BW11),"")</f>
        <v>160</v>
      </c>
      <c r="BY11" s="24">
        <f>IFERROR(AVERAGE(BV11:BW11),"")</f>
        <v>80</v>
      </c>
      <c r="BZ11" s="68">
        <v>75</v>
      </c>
      <c r="CA11" s="68">
        <v>75</v>
      </c>
      <c r="CB11" s="46">
        <v>80</v>
      </c>
      <c r="CC11" s="24">
        <f>IFERROR(AVERAGE(BZ11:CA11),"")</f>
        <v>75</v>
      </c>
      <c r="CD11" s="68">
        <v>80</v>
      </c>
      <c r="CE11" s="68">
        <v>80</v>
      </c>
      <c r="CF11" s="72">
        <v>80</v>
      </c>
      <c r="CG11" s="24">
        <f>IFERROR(SUM(CD11:CF11),"")</f>
        <v>240</v>
      </c>
      <c r="CH11" s="24">
        <f>IFERROR(AVERAGE(CD11:CF11),"")</f>
        <v>80</v>
      </c>
      <c r="CI11" s="73">
        <v>80</v>
      </c>
      <c r="CJ11" s="73">
        <v>80</v>
      </c>
      <c r="CK11" s="46">
        <v>80</v>
      </c>
      <c r="CL11" s="24">
        <f>IFERROR(SUM(CI11:CK11),"")</f>
        <v>240</v>
      </c>
      <c r="CM11" s="24">
        <f>IFERROR(AVERAGE(CI11:CK11),"")</f>
        <v>80</v>
      </c>
      <c r="CN11" s="74">
        <v>75</v>
      </c>
      <c r="CO11" s="74">
        <v>75</v>
      </c>
      <c r="CP11" s="46">
        <v>80</v>
      </c>
      <c r="CQ11" s="24">
        <f>IFERROR(SUM(CN11:CP11),"")</f>
        <v>230</v>
      </c>
      <c r="CR11" s="24">
        <f>IFERROR(AVERAGE(CN11:CP11),"")</f>
        <v>76.666666666666671</v>
      </c>
      <c r="CS11" s="42">
        <v>80</v>
      </c>
      <c r="CT11" s="42">
        <v>80</v>
      </c>
      <c r="CU11" s="72">
        <v>82</v>
      </c>
      <c r="CV11" s="24">
        <f>IFERROR(SUM(CS11:CU11),"")</f>
        <v>242</v>
      </c>
      <c r="CW11" s="24">
        <f>IFERROR(AVERAGE(CS11:CU11),"")</f>
        <v>80.666666666666671</v>
      </c>
      <c r="CX11" s="26">
        <f t="shared" ref="CX11:CX22" si="0">IFERROR(SUMIF($J$9:$CW$9,$CV$9,J11:CW11),"")</f>
        <v>4444</v>
      </c>
      <c r="CY11" s="27">
        <f t="shared" ref="CY11:CY22" si="1">IFERROR(AVERAGEIF($K$9:$CW$9,$CW$9,K11:CW11),"")</f>
        <v>78.088596491228074</v>
      </c>
      <c r="CZ11" s="28">
        <f t="shared" ref="CZ11:CZ22" si="2">IFERROR(_xlfn.RANK.EQ(CY11,$CY$11:$CY$22,0),"")</f>
        <v>9</v>
      </c>
    </row>
    <row r="12" spans="1:105" ht="17.5" customHeight="1" thickTop="1" thickBot="1">
      <c r="A12" s="29">
        <v>2</v>
      </c>
      <c r="B12" s="30" t="s">
        <v>51</v>
      </c>
      <c r="C12" s="30" t="s">
        <v>52</v>
      </c>
      <c r="D12" s="30" t="s">
        <v>53</v>
      </c>
      <c r="E12" s="40">
        <v>77</v>
      </c>
      <c r="F12" s="40">
        <v>80</v>
      </c>
      <c r="G12" s="42">
        <v>77</v>
      </c>
      <c r="H12" s="42">
        <v>77</v>
      </c>
      <c r="I12" s="47">
        <v>83</v>
      </c>
      <c r="J12" s="33">
        <f>IFERROR(SUM(E12:I12),"")</f>
        <v>394</v>
      </c>
      <c r="K12" s="34">
        <f t="shared" ref="K12:K22" si="3">IFERROR(AVERAGE(E12:I12),"")</f>
        <v>78.8</v>
      </c>
      <c r="L12" s="48">
        <v>72</v>
      </c>
      <c r="M12" s="48">
        <v>80</v>
      </c>
      <c r="N12" s="50">
        <v>80</v>
      </c>
      <c r="O12" s="50">
        <v>80</v>
      </c>
      <c r="P12" s="46">
        <v>84</v>
      </c>
      <c r="Q12" s="33">
        <f>IFERROR(SUM(L12:P12),"")</f>
        <v>396</v>
      </c>
      <c r="R12" s="33">
        <f t="shared" ref="R12:R22" si="4">IFERROR(AVERAGE(L12:P12),"")</f>
        <v>79.2</v>
      </c>
      <c r="S12" s="51">
        <v>78</v>
      </c>
      <c r="T12" s="51">
        <v>80</v>
      </c>
      <c r="U12" s="50">
        <v>78</v>
      </c>
      <c r="V12" s="50">
        <v>78</v>
      </c>
      <c r="W12" s="56">
        <v>78</v>
      </c>
      <c r="X12" s="33">
        <f t="shared" ref="X12:X22" si="5">IFERROR(SUM(S12:W12),"")</f>
        <v>392</v>
      </c>
      <c r="Y12" s="33">
        <f t="shared" ref="Y12:Y22" si="6">IFERROR(AVERAGE(S12:W12),"")</f>
        <v>78.400000000000006</v>
      </c>
      <c r="Z12" s="40">
        <v>75</v>
      </c>
      <c r="AA12" s="40">
        <v>74</v>
      </c>
      <c r="AB12" s="46">
        <v>72</v>
      </c>
      <c r="AC12" s="46">
        <v>72</v>
      </c>
      <c r="AD12" s="58">
        <v>74</v>
      </c>
      <c r="AE12" s="33">
        <f t="shared" ref="AE12:AE22" si="7">IFERROR(SUM(Z12:AD12),"")</f>
        <v>367</v>
      </c>
      <c r="AF12" s="33">
        <f t="shared" ref="AF12:AF22" si="8">IFERROR(AVERAGE(Z12:AD12),"")</f>
        <v>73.400000000000006</v>
      </c>
      <c r="AG12" s="40">
        <v>78</v>
      </c>
      <c r="AH12" s="40">
        <v>80</v>
      </c>
      <c r="AI12" s="33">
        <f t="shared" ref="AI12:AI22" si="9">IFERROR(SUM(AG12:AH12),"")</f>
        <v>158</v>
      </c>
      <c r="AJ12" s="33">
        <f t="shared" ref="AJ12:AJ22" si="10">IFERROR(AVERAGE(AG12:AH12),"")</f>
        <v>79</v>
      </c>
      <c r="AK12" s="40">
        <v>76</v>
      </c>
      <c r="AL12" s="40">
        <v>75</v>
      </c>
      <c r="AM12" s="59">
        <v>74</v>
      </c>
      <c r="AN12" s="59">
        <v>74</v>
      </c>
      <c r="AO12" s="60">
        <v>77</v>
      </c>
      <c r="AP12" s="33">
        <f t="shared" ref="AP12:AP22" si="11">IFERROR(SUM(AK12:AO12),"")</f>
        <v>376</v>
      </c>
      <c r="AQ12" s="33">
        <f t="shared" ref="AQ12:AQ22" si="12">IFERROR(AVERAGE(AK12:AO12),"")</f>
        <v>75.2</v>
      </c>
      <c r="AR12" s="48">
        <v>84</v>
      </c>
      <c r="AS12" s="48">
        <v>86</v>
      </c>
      <c r="AT12" s="33">
        <f t="shared" ref="AT12:AT22" si="13">IFERROR(SUM(AR12:AS12),"")</f>
        <v>170</v>
      </c>
      <c r="AU12" s="33">
        <f t="shared" ref="AU12:AU22" si="14">IFERROR(AVERAGE(AR12:AS12),"")</f>
        <v>85</v>
      </c>
      <c r="AV12" s="61">
        <v>80</v>
      </c>
      <c r="AW12" s="61">
        <v>82</v>
      </c>
      <c r="AX12" s="59">
        <v>80</v>
      </c>
      <c r="AY12" s="59">
        <v>80</v>
      </c>
      <c r="AZ12" s="33">
        <f t="shared" ref="AZ12:AZ22" si="15">IFERROR(SUM(AV12:AY12),"")</f>
        <v>322</v>
      </c>
      <c r="BA12" s="33">
        <f t="shared" ref="BA12:BA22" si="16">IFERROR(AVERAGE(AV12:AY12),"")</f>
        <v>80.5</v>
      </c>
      <c r="BB12" s="48">
        <v>86</v>
      </c>
      <c r="BC12" s="48">
        <v>78</v>
      </c>
      <c r="BD12" s="33">
        <f t="shared" ref="BD12:BD22" si="17">IFERROR(SUM(BB12:BC12),"")</f>
        <v>164</v>
      </c>
      <c r="BE12" s="33">
        <f t="shared" ref="BE12:BE22" si="18">IFERROR(AVERAGE(BB12:BC12),"")</f>
        <v>82</v>
      </c>
      <c r="BF12" s="65">
        <v>76</v>
      </c>
      <c r="BG12" s="65">
        <v>72</v>
      </c>
      <c r="BH12" s="33">
        <f t="shared" ref="BH12:BH22" si="19">IFERROR(SUM(BF12:BG12),"")</f>
        <v>148</v>
      </c>
      <c r="BI12" s="33">
        <f t="shared" ref="BI12:BI22" si="20">IFERROR(AVERAGE(BF12:BG12),"")</f>
        <v>74</v>
      </c>
      <c r="BJ12" s="65">
        <v>78</v>
      </c>
      <c r="BK12" s="65">
        <v>78</v>
      </c>
      <c r="BL12" s="33">
        <f t="shared" ref="BL12:BL22" si="21">IFERROR(SUM(BJ12:BK12),"")</f>
        <v>156</v>
      </c>
      <c r="BM12" s="33">
        <f t="shared" ref="BM12:BM22" si="22">IFERROR(AVERAGE(BJ12:BK12),"")</f>
        <v>78</v>
      </c>
      <c r="BN12" s="48">
        <v>79</v>
      </c>
      <c r="BO12" s="48">
        <v>78</v>
      </c>
      <c r="BP12" s="33">
        <f t="shared" ref="BP12:BP22" si="23">IFERROR(SUM(BN12:BO12),"")</f>
        <v>157</v>
      </c>
      <c r="BQ12" s="33">
        <f t="shared" ref="BQ12:BQ22" si="24">IFERROR(AVERAGE(BN12:BO12),"")</f>
        <v>78.5</v>
      </c>
      <c r="BR12" s="48">
        <v>80</v>
      </c>
      <c r="BS12" s="48">
        <v>80</v>
      </c>
      <c r="BT12" s="33">
        <f t="shared" ref="BT12:BT22" si="25">IFERROR(SUM(BR12:BS12),"")</f>
        <v>160</v>
      </c>
      <c r="BU12" s="33">
        <f t="shared" ref="BU12:BU22" si="26">IFERROR(AVERAGE(BR12:BS12),"")</f>
        <v>80</v>
      </c>
      <c r="BV12" s="48">
        <v>90</v>
      </c>
      <c r="BW12" s="48">
        <v>80</v>
      </c>
      <c r="BX12" s="33">
        <f t="shared" ref="BX12:BX22" si="27">IFERROR(SUM(BV12:BW12),"")</f>
        <v>170</v>
      </c>
      <c r="BY12" s="33">
        <f t="shared" ref="BY12:BY22" si="28">IFERROR(AVERAGE(BV12:BW12),"")</f>
        <v>85</v>
      </c>
      <c r="BZ12" s="44">
        <v>80</v>
      </c>
      <c r="CA12" s="44">
        <v>80</v>
      </c>
      <c r="CB12" s="47">
        <v>82</v>
      </c>
      <c r="CC12" s="33">
        <f t="shared" ref="CC12:CC22" si="29">IFERROR(AVERAGE(BZ12:CA12),"")</f>
        <v>80</v>
      </c>
      <c r="CD12" s="44">
        <v>77</v>
      </c>
      <c r="CE12" s="44">
        <v>77</v>
      </c>
      <c r="CF12" s="72">
        <v>80</v>
      </c>
      <c r="CG12" s="33">
        <f t="shared" ref="CG12:CG22" si="30">IFERROR(SUM(CD12:CF12),"")</f>
        <v>234</v>
      </c>
      <c r="CH12" s="33">
        <f t="shared" ref="CH12:CH22" si="31">IFERROR(AVERAGE(CD12:CF12),"")</f>
        <v>78</v>
      </c>
      <c r="CI12" s="43">
        <v>79</v>
      </c>
      <c r="CJ12" s="43">
        <v>79</v>
      </c>
      <c r="CK12" s="47">
        <v>82</v>
      </c>
      <c r="CL12" s="33">
        <f t="shared" ref="CL12:CL22" si="32">IFERROR(SUM(CI12:CK12),"")</f>
        <v>240</v>
      </c>
      <c r="CM12" s="33">
        <f t="shared" ref="CM12:CM22" si="33">IFERROR(AVERAGE(CI12:CK12),"")</f>
        <v>80</v>
      </c>
      <c r="CN12" s="74">
        <v>77</v>
      </c>
      <c r="CO12" s="74">
        <v>77</v>
      </c>
      <c r="CP12" s="47">
        <v>82</v>
      </c>
      <c r="CQ12" s="33">
        <f t="shared" ref="CQ12:CQ22" si="34">IFERROR(SUM(CN12:CP12),"")</f>
        <v>236</v>
      </c>
      <c r="CR12" s="33">
        <f t="shared" ref="CR12:CR22" si="35">IFERROR(AVERAGE(CN12:CP12),"")</f>
        <v>78.666666666666671</v>
      </c>
      <c r="CS12" s="42">
        <v>80</v>
      </c>
      <c r="CT12" s="42">
        <v>80</v>
      </c>
      <c r="CU12" s="72">
        <v>83</v>
      </c>
      <c r="CV12" s="33">
        <f t="shared" ref="CV12:CV22" si="36">IFERROR(SUM(CS12:CU12),"")</f>
        <v>243</v>
      </c>
      <c r="CW12" s="33">
        <f t="shared" ref="CW12:CW22" si="37">IFERROR(AVERAGE(CS12:CU12),"")</f>
        <v>81</v>
      </c>
      <c r="CX12" s="35">
        <f t="shared" si="0"/>
        <v>4483</v>
      </c>
      <c r="CY12" s="36">
        <f t="shared" si="1"/>
        <v>79.192982456140356</v>
      </c>
      <c r="CZ12" s="37">
        <f t="shared" si="2"/>
        <v>5</v>
      </c>
    </row>
    <row r="13" spans="1:105" ht="17.5" customHeight="1" thickTop="1" thickBot="1">
      <c r="A13" s="29">
        <v>3</v>
      </c>
      <c r="B13" s="30" t="s">
        <v>54</v>
      </c>
      <c r="C13" s="30" t="s">
        <v>55</v>
      </c>
      <c r="D13" s="30" t="s">
        <v>56</v>
      </c>
      <c r="E13" s="40">
        <v>85</v>
      </c>
      <c r="F13" s="40">
        <v>75</v>
      </c>
      <c r="G13" s="43">
        <v>82</v>
      </c>
      <c r="H13" s="43">
        <v>82</v>
      </c>
      <c r="I13" s="46">
        <v>81</v>
      </c>
      <c r="J13" s="33">
        <f t="shared" ref="J13:J22" si="38">IFERROR(SUM(E13:I13),"")</f>
        <v>405</v>
      </c>
      <c r="K13" s="34">
        <f t="shared" si="3"/>
        <v>81</v>
      </c>
      <c r="L13" s="48">
        <v>77</v>
      </c>
      <c r="M13" s="48">
        <v>75</v>
      </c>
      <c r="N13" s="50">
        <v>80</v>
      </c>
      <c r="O13" s="50">
        <v>80</v>
      </c>
      <c r="P13" s="46">
        <v>79</v>
      </c>
      <c r="Q13" s="33">
        <f t="shared" ref="Q13:Q22" si="39">IFERROR(SUM(L13:P13),"")</f>
        <v>391</v>
      </c>
      <c r="R13" s="33">
        <f t="shared" si="4"/>
        <v>78.2</v>
      </c>
      <c r="S13" s="52">
        <v>78</v>
      </c>
      <c r="T13" s="51">
        <v>75</v>
      </c>
      <c r="U13" s="50">
        <v>79</v>
      </c>
      <c r="V13" s="50">
        <v>79</v>
      </c>
      <c r="W13" s="55">
        <v>80</v>
      </c>
      <c r="X13" s="33">
        <f t="shared" si="5"/>
        <v>391</v>
      </c>
      <c r="Y13" s="33">
        <f t="shared" si="6"/>
        <v>78.2</v>
      </c>
      <c r="Z13" s="40">
        <v>80</v>
      </c>
      <c r="AA13" s="40">
        <v>68</v>
      </c>
      <c r="AB13" s="46">
        <v>73</v>
      </c>
      <c r="AC13" s="46">
        <v>73</v>
      </c>
      <c r="AD13" s="58">
        <v>75</v>
      </c>
      <c r="AE13" s="33">
        <f t="shared" si="7"/>
        <v>369</v>
      </c>
      <c r="AF13" s="33">
        <f t="shared" si="8"/>
        <v>73.8</v>
      </c>
      <c r="AG13" s="40">
        <v>76</v>
      </c>
      <c r="AH13" s="40">
        <v>75</v>
      </c>
      <c r="AI13" s="33">
        <f t="shared" si="9"/>
        <v>151</v>
      </c>
      <c r="AJ13" s="33">
        <f t="shared" si="10"/>
        <v>75.5</v>
      </c>
      <c r="AK13" s="40">
        <v>78</v>
      </c>
      <c r="AL13" s="40">
        <v>75</v>
      </c>
      <c r="AM13" s="59">
        <v>74</v>
      </c>
      <c r="AN13" s="59">
        <v>74</v>
      </c>
      <c r="AO13" s="60">
        <v>77</v>
      </c>
      <c r="AP13" s="33">
        <f t="shared" si="11"/>
        <v>378</v>
      </c>
      <c r="AQ13" s="33">
        <f t="shared" si="12"/>
        <v>75.599999999999994</v>
      </c>
      <c r="AR13" s="48">
        <v>89</v>
      </c>
      <c r="AS13" s="48">
        <v>66</v>
      </c>
      <c r="AT13" s="33">
        <f t="shared" si="13"/>
        <v>155</v>
      </c>
      <c r="AU13" s="33">
        <f t="shared" si="14"/>
        <v>77.5</v>
      </c>
      <c r="AV13" s="61">
        <v>80</v>
      </c>
      <c r="AW13" s="61">
        <v>78</v>
      </c>
      <c r="AX13" s="59">
        <v>80</v>
      </c>
      <c r="AY13" s="59">
        <v>80</v>
      </c>
      <c r="AZ13" s="33">
        <f t="shared" si="15"/>
        <v>318</v>
      </c>
      <c r="BA13" s="33">
        <f t="shared" si="16"/>
        <v>79.5</v>
      </c>
      <c r="BB13" s="48">
        <v>91</v>
      </c>
      <c r="BC13" s="48">
        <v>70</v>
      </c>
      <c r="BD13" s="33">
        <f t="shared" si="17"/>
        <v>161</v>
      </c>
      <c r="BE13" s="33">
        <f t="shared" si="18"/>
        <v>80.5</v>
      </c>
      <c r="BF13" s="65">
        <v>74</v>
      </c>
      <c r="BG13" s="65">
        <v>70</v>
      </c>
      <c r="BH13" s="33">
        <f t="shared" si="19"/>
        <v>144</v>
      </c>
      <c r="BI13" s="33">
        <f t="shared" si="20"/>
        <v>72</v>
      </c>
      <c r="BJ13" s="65">
        <v>80</v>
      </c>
      <c r="BK13" s="65">
        <v>80</v>
      </c>
      <c r="BL13" s="33">
        <f t="shared" si="21"/>
        <v>160</v>
      </c>
      <c r="BM13" s="33">
        <f t="shared" si="22"/>
        <v>80</v>
      </c>
      <c r="BN13" s="48">
        <v>77</v>
      </c>
      <c r="BO13" s="48">
        <v>76</v>
      </c>
      <c r="BP13" s="33">
        <f t="shared" si="23"/>
        <v>153</v>
      </c>
      <c r="BQ13" s="33">
        <f t="shared" si="24"/>
        <v>76.5</v>
      </c>
      <c r="BR13" s="48">
        <v>80</v>
      </c>
      <c r="BS13" s="48">
        <v>80</v>
      </c>
      <c r="BT13" s="33">
        <f t="shared" si="25"/>
        <v>160</v>
      </c>
      <c r="BU13" s="33">
        <f t="shared" si="26"/>
        <v>80</v>
      </c>
      <c r="BV13" s="48">
        <v>90</v>
      </c>
      <c r="BW13" s="48">
        <v>80</v>
      </c>
      <c r="BX13" s="33">
        <f t="shared" si="27"/>
        <v>170</v>
      </c>
      <c r="BY13" s="33">
        <f t="shared" si="28"/>
        <v>85</v>
      </c>
      <c r="BZ13" s="44">
        <v>82</v>
      </c>
      <c r="CA13" s="44">
        <v>82</v>
      </c>
      <c r="CB13" s="46">
        <v>82</v>
      </c>
      <c r="CC13" s="33">
        <f t="shared" si="29"/>
        <v>82</v>
      </c>
      <c r="CD13" s="44">
        <v>79</v>
      </c>
      <c r="CE13" s="44">
        <v>79</v>
      </c>
      <c r="CF13" s="72">
        <v>80</v>
      </c>
      <c r="CG13" s="33">
        <f t="shared" si="30"/>
        <v>238</v>
      </c>
      <c r="CH13" s="33">
        <f t="shared" si="31"/>
        <v>79.333333333333329</v>
      </c>
      <c r="CI13" s="43">
        <v>77</v>
      </c>
      <c r="CJ13" s="43">
        <v>77</v>
      </c>
      <c r="CK13" s="46">
        <v>85</v>
      </c>
      <c r="CL13" s="33">
        <f t="shared" si="32"/>
        <v>239</v>
      </c>
      <c r="CM13" s="33">
        <f t="shared" si="33"/>
        <v>79.666666666666671</v>
      </c>
      <c r="CN13" s="74">
        <v>82</v>
      </c>
      <c r="CO13" s="74">
        <v>82</v>
      </c>
      <c r="CP13" s="46">
        <v>85</v>
      </c>
      <c r="CQ13" s="33">
        <f t="shared" si="34"/>
        <v>249</v>
      </c>
      <c r="CR13" s="33">
        <f t="shared" si="35"/>
        <v>83</v>
      </c>
      <c r="CS13" s="42">
        <v>80</v>
      </c>
      <c r="CT13" s="42">
        <v>80</v>
      </c>
      <c r="CU13" s="72">
        <v>82</v>
      </c>
      <c r="CV13" s="33">
        <f t="shared" si="36"/>
        <v>242</v>
      </c>
      <c r="CW13" s="33">
        <f t="shared" si="37"/>
        <v>80.666666666666671</v>
      </c>
      <c r="CX13" s="35">
        <f t="shared" si="0"/>
        <v>4474</v>
      </c>
      <c r="CY13" s="36">
        <f t="shared" si="1"/>
        <v>78.840350877192989</v>
      </c>
      <c r="CZ13" s="37">
        <f t="shared" si="2"/>
        <v>7</v>
      </c>
    </row>
    <row r="14" spans="1:105" ht="17.5" customHeight="1" thickTop="1" thickBot="1">
      <c r="A14" s="29">
        <v>4</v>
      </c>
      <c r="B14" s="30" t="s">
        <v>57</v>
      </c>
      <c r="C14" s="30" t="s">
        <v>58</v>
      </c>
      <c r="D14" s="30" t="s">
        <v>59</v>
      </c>
      <c r="E14" s="41">
        <v>75</v>
      </c>
      <c r="F14" s="41">
        <v>78</v>
      </c>
      <c r="G14" s="42">
        <v>77</v>
      </c>
      <c r="H14" s="42">
        <v>77</v>
      </c>
      <c r="I14" s="46">
        <v>82</v>
      </c>
      <c r="J14" s="33">
        <f t="shared" si="38"/>
        <v>389</v>
      </c>
      <c r="K14" s="34">
        <f t="shared" si="3"/>
        <v>77.8</v>
      </c>
      <c r="L14" s="49">
        <v>72</v>
      </c>
      <c r="M14" s="49">
        <v>80</v>
      </c>
      <c r="N14" s="50">
        <v>78</v>
      </c>
      <c r="O14" s="50">
        <v>78</v>
      </c>
      <c r="P14" s="46">
        <v>78</v>
      </c>
      <c r="Q14" s="33">
        <f t="shared" si="39"/>
        <v>386</v>
      </c>
      <c r="R14" s="33">
        <f t="shared" si="4"/>
        <v>77.2</v>
      </c>
      <c r="S14" s="41">
        <v>78</v>
      </c>
      <c r="T14" s="41">
        <v>77</v>
      </c>
      <c r="U14" s="50">
        <v>75</v>
      </c>
      <c r="V14" s="50">
        <v>75</v>
      </c>
      <c r="W14" s="55">
        <v>77</v>
      </c>
      <c r="X14" s="33">
        <f t="shared" si="5"/>
        <v>382</v>
      </c>
      <c r="Y14" s="33">
        <f t="shared" si="6"/>
        <v>76.400000000000006</v>
      </c>
      <c r="Z14" s="41">
        <v>76</v>
      </c>
      <c r="AA14" s="41">
        <v>75</v>
      </c>
      <c r="AB14" s="46">
        <v>72</v>
      </c>
      <c r="AC14" s="46">
        <v>72</v>
      </c>
      <c r="AD14" s="58">
        <v>74</v>
      </c>
      <c r="AE14" s="33">
        <f t="shared" si="7"/>
        <v>369</v>
      </c>
      <c r="AF14" s="33">
        <f t="shared" si="8"/>
        <v>73.8</v>
      </c>
      <c r="AG14" s="41">
        <v>79</v>
      </c>
      <c r="AH14" s="41">
        <v>78</v>
      </c>
      <c r="AI14" s="33">
        <f t="shared" si="9"/>
        <v>157</v>
      </c>
      <c r="AJ14" s="33">
        <f t="shared" si="10"/>
        <v>78.5</v>
      </c>
      <c r="AK14" s="41">
        <v>77</v>
      </c>
      <c r="AL14" s="41">
        <v>75</v>
      </c>
      <c r="AM14" s="59">
        <v>74</v>
      </c>
      <c r="AN14" s="59">
        <v>74</v>
      </c>
      <c r="AO14" s="60">
        <v>78</v>
      </c>
      <c r="AP14" s="33">
        <f t="shared" si="11"/>
        <v>378</v>
      </c>
      <c r="AQ14" s="33">
        <f t="shared" si="12"/>
        <v>75.599999999999994</v>
      </c>
      <c r="AR14" s="49">
        <v>78</v>
      </c>
      <c r="AS14" s="49">
        <v>72</v>
      </c>
      <c r="AT14" s="33">
        <f t="shared" si="13"/>
        <v>150</v>
      </c>
      <c r="AU14" s="33">
        <f t="shared" si="14"/>
        <v>75</v>
      </c>
      <c r="AV14" s="62">
        <v>80</v>
      </c>
      <c r="AW14" s="62">
        <v>80</v>
      </c>
      <c r="AX14" s="59">
        <v>80</v>
      </c>
      <c r="AY14" s="59">
        <v>80</v>
      </c>
      <c r="AZ14" s="33">
        <f t="shared" si="15"/>
        <v>320</v>
      </c>
      <c r="BA14" s="33">
        <f t="shared" si="16"/>
        <v>80</v>
      </c>
      <c r="BB14" s="49">
        <v>72</v>
      </c>
      <c r="BC14" s="49">
        <v>78</v>
      </c>
      <c r="BD14" s="33">
        <f t="shared" si="17"/>
        <v>150</v>
      </c>
      <c r="BE14" s="33">
        <f t="shared" si="18"/>
        <v>75</v>
      </c>
      <c r="BF14" s="66">
        <v>69</v>
      </c>
      <c r="BG14" s="66">
        <v>70</v>
      </c>
      <c r="BH14" s="33">
        <f t="shared" si="19"/>
        <v>139</v>
      </c>
      <c r="BI14" s="33">
        <f t="shared" si="20"/>
        <v>69.5</v>
      </c>
      <c r="BJ14" s="66">
        <v>80</v>
      </c>
      <c r="BK14" s="66">
        <v>78</v>
      </c>
      <c r="BL14" s="33">
        <f t="shared" si="21"/>
        <v>158</v>
      </c>
      <c r="BM14" s="33">
        <f t="shared" si="22"/>
        <v>79</v>
      </c>
      <c r="BN14" s="49">
        <v>78</v>
      </c>
      <c r="BO14" s="49">
        <v>79</v>
      </c>
      <c r="BP14" s="33">
        <f t="shared" si="23"/>
        <v>157</v>
      </c>
      <c r="BQ14" s="33">
        <f t="shared" si="24"/>
        <v>78.5</v>
      </c>
      <c r="BR14" s="49">
        <v>80</v>
      </c>
      <c r="BS14" s="49">
        <v>80</v>
      </c>
      <c r="BT14" s="33">
        <f t="shared" si="25"/>
        <v>160</v>
      </c>
      <c r="BU14" s="33">
        <f t="shared" si="26"/>
        <v>80</v>
      </c>
      <c r="BV14" s="49">
        <v>90</v>
      </c>
      <c r="BW14" s="49">
        <v>80</v>
      </c>
      <c r="BX14" s="33">
        <f t="shared" si="27"/>
        <v>170</v>
      </c>
      <c r="BY14" s="33">
        <f t="shared" si="28"/>
        <v>85</v>
      </c>
      <c r="BZ14" s="44">
        <v>77</v>
      </c>
      <c r="CA14" s="44">
        <v>77</v>
      </c>
      <c r="CB14" s="46">
        <v>80</v>
      </c>
      <c r="CC14" s="33">
        <f t="shared" si="29"/>
        <v>77</v>
      </c>
      <c r="CD14" s="44">
        <v>83</v>
      </c>
      <c r="CE14" s="44">
        <v>83</v>
      </c>
      <c r="CF14" s="72">
        <v>80</v>
      </c>
      <c r="CG14" s="33">
        <f t="shared" si="30"/>
        <v>246</v>
      </c>
      <c r="CH14" s="33">
        <f t="shared" si="31"/>
        <v>82</v>
      </c>
      <c r="CI14" s="43">
        <v>78</v>
      </c>
      <c r="CJ14" s="43">
        <v>78</v>
      </c>
      <c r="CK14" s="46">
        <v>82</v>
      </c>
      <c r="CL14" s="33">
        <f t="shared" si="32"/>
        <v>238</v>
      </c>
      <c r="CM14" s="33">
        <f t="shared" si="33"/>
        <v>79.333333333333329</v>
      </c>
      <c r="CN14" s="74">
        <v>77</v>
      </c>
      <c r="CO14" s="74">
        <v>77</v>
      </c>
      <c r="CP14" s="46">
        <v>82</v>
      </c>
      <c r="CQ14" s="33">
        <f t="shared" si="34"/>
        <v>236</v>
      </c>
      <c r="CR14" s="33">
        <f t="shared" si="35"/>
        <v>78.666666666666671</v>
      </c>
      <c r="CS14" s="42">
        <v>80</v>
      </c>
      <c r="CT14" s="42">
        <v>80</v>
      </c>
      <c r="CU14" s="72">
        <v>82</v>
      </c>
      <c r="CV14" s="33">
        <f t="shared" si="36"/>
        <v>242</v>
      </c>
      <c r="CW14" s="33">
        <f t="shared" si="37"/>
        <v>80.666666666666671</v>
      </c>
      <c r="CX14" s="35">
        <f t="shared" si="0"/>
        <v>4427</v>
      </c>
      <c r="CY14" s="36">
        <f t="shared" si="1"/>
        <v>77.840350877192989</v>
      </c>
      <c r="CZ14" s="37">
        <f t="shared" si="2"/>
        <v>10</v>
      </c>
    </row>
    <row r="15" spans="1:105" ht="17.5" customHeight="1" thickTop="1" thickBot="1">
      <c r="A15" s="29">
        <v>5</v>
      </c>
      <c r="B15" s="30" t="s">
        <v>60</v>
      </c>
      <c r="C15" s="30" t="s">
        <v>61</v>
      </c>
      <c r="D15" s="30" t="s">
        <v>62</v>
      </c>
      <c r="E15" s="40">
        <v>82</v>
      </c>
      <c r="F15" s="40">
        <v>85</v>
      </c>
      <c r="G15" s="44">
        <v>87</v>
      </c>
      <c r="H15" s="44">
        <v>87</v>
      </c>
      <c r="I15" s="46">
        <v>83</v>
      </c>
      <c r="J15" s="33">
        <f t="shared" si="38"/>
        <v>424</v>
      </c>
      <c r="K15" s="34">
        <f t="shared" si="3"/>
        <v>84.8</v>
      </c>
      <c r="L15" s="48">
        <v>80</v>
      </c>
      <c r="M15" s="48">
        <v>83</v>
      </c>
      <c r="N15" s="50">
        <v>77</v>
      </c>
      <c r="O15" s="50">
        <v>77</v>
      </c>
      <c r="P15" s="46">
        <v>77</v>
      </c>
      <c r="Q15" s="33">
        <f t="shared" si="39"/>
        <v>394</v>
      </c>
      <c r="R15" s="33">
        <f t="shared" si="4"/>
        <v>78.8</v>
      </c>
      <c r="S15" s="40">
        <v>80</v>
      </c>
      <c r="T15" s="40">
        <v>80</v>
      </c>
      <c r="U15" s="50">
        <v>79</v>
      </c>
      <c r="V15" s="50">
        <v>79</v>
      </c>
      <c r="W15" s="55">
        <v>77</v>
      </c>
      <c r="X15" s="33">
        <f t="shared" si="5"/>
        <v>395</v>
      </c>
      <c r="Y15" s="33">
        <f t="shared" si="6"/>
        <v>79</v>
      </c>
      <c r="Z15" s="40">
        <v>80</v>
      </c>
      <c r="AA15" s="40">
        <v>74</v>
      </c>
      <c r="AB15" s="46">
        <v>72</v>
      </c>
      <c r="AC15" s="46">
        <v>72</v>
      </c>
      <c r="AD15" s="58">
        <v>75</v>
      </c>
      <c r="AE15" s="33">
        <f t="shared" si="7"/>
        <v>373</v>
      </c>
      <c r="AF15" s="33">
        <f t="shared" si="8"/>
        <v>74.599999999999994</v>
      </c>
      <c r="AG15" s="40">
        <v>78</v>
      </c>
      <c r="AH15" s="40">
        <v>85</v>
      </c>
      <c r="AI15" s="33">
        <f t="shared" si="9"/>
        <v>163</v>
      </c>
      <c r="AJ15" s="33">
        <f t="shared" si="10"/>
        <v>81.5</v>
      </c>
      <c r="AK15" s="40">
        <v>78</v>
      </c>
      <c r="AL15" s="40">
        <v>78</v>
      </c>
      <c r="AM15" s="59">
        <v>73</v>
      </c>
      <c r="AN15" s="59">
        <v>73</v>
      </c>
      <c r="AO15" s="60">
        <v>78</v>
      </c>
      <c r="AP15" s="33">
        <f t="shared" si="11"/>
        <v>380</v>
      </c>
      <c r="AQ15" s="33">
        <f t="shared" si="12"/>
        <v>76</v>
      </c>
      <c r="AR15" s="48">
        <v>85</v>
      </c>
      <c r="AS15" s="48">
        <v>85</v>
      </c>
      <c r="AT15" s="33">
        <f t="shared" si="13"/>
        <v>170</v>
      </c>
      <c r="AU15" s="33">
        <f t="shared" si="14"/>
        <v>85</v>
      </c>
      <c r="AV15" s="61">
        <v>80</v>
      </c>
      <c r="AW15" s="61">
        <v>85</v>
      </c>
      <c r="AX15" s="59">
        <v>82</v>
      </c>
      <c r="AY15" s="59">
        <v>82</v>
      </c>
      <c r="AZ15" s="33">
        <f t="shared" si="15"/>
        <v>329</v>
      </c>
      <c r="BA15" s="33">
        <f t="shared" si="16"/>
        <v>82.25</v>
      </c>
      <c r="BB15" s="48">
        <v>91</v>
      </c>
      <c r="BC15" s="48">
        <v>85</v>
      </c>
      <c r="BD15" s="33">
        <f t="shared" si="17"/>
        <v>176</v>
      </c>
      <c r="BE15" s="33">
        <f t="shared" si="18"/>
        <v>88</v>
      </c>
      <c r="BF15" s="65">
        <v>74</v>
      </c>
      <c r="BG15" s="65">
        <v>78</v>
      </c>
      <c r="BH15" s="33">
        <f t="shared" si="19"/>
        <v>152</v>
      </c>
      <c r="BI15" s="33">
        <f t="shared" si="20"/>
        <v>76</v>
      </c>
      <c r="BJ15" s="65">
        <v>82</v>
      </c>
      <c r="BK15" s="65">
        <v>80</v>
      </c>
      <c r="BL15" s="33">
        <f t="shared" si="21"/>
        <v>162</v>
      </c>
      <c r="BM15" s="33">
        <f t="shared" si="22"/>
        <v>81</v>
      </c>
      <c r="BN15" s="48">
        <v>78</v>
      </c>
      <c r="BO15" s="48">
        <v>78</v>
      </c>
      <c r="BP15" s="33">
        <f t="shared" si="23"/>
        <v>156</v>
      </c>
      <c r="BQ15" s="33">
        <f t="shared" si="24"/>
        <v>78</v>
      </c>
      <c r="BR15" s="48">
        <v>80</v>
      </c>
      <c r="BS15" s="48">
        <v>80</v>
      </c>
      <c r="BT15" s="33">
        <f t="shared" si="25"/>
        <v>160</v>
      </c>
      <c r="BU15" s="33">
        <f t="shared" si="26"/>
        <v>80</v>
      </c>
      <c r="BV15" s="48">
        <v>90</v>
      </c>
      <c r="BW15" s="48">
        <v>80</v>
      </c>
      <c r="BX15" s="33">
        <f t="shared" si="27"/>
        <v>170</v>
      </c>
      <c r="BY15" s="33">
        <f t="shared" si="28"/>
        <v>85</v>
      </c>
      <c r="BZ15" s="44">
        <v>87</v>
      </c>
      <c r="CA15" s="44">
        <v>87</v>
      </c>
      <c r="CB15" s="46">
        <v>81</v>
      </c>
      <c r="CC15" s="33">
        <f t="shared" si="29"/>
        <v>87</v>
      </c>
      <c r="CD15" s="44">
        <v>76</v>
      </c>
      <c r="CE15" s="44">
        <v>76</v>
      </c>
      <c r="CF15" s="72">
        <v>81</v>
      </c>
      <c r="CG15" s="33">
        <f t="shared" si="30"/>
        <v>233</v>
      </c>
      <c r="CH15" s="33">
        <f t="shared" si="31"/>
        <v>77.666666666666671</v>
      </c>
      <c r="CI15" s="69">
        <v>81</v>
      </c>
      <c r="CJ15" s="69">
        <v>81</v>
      </c>
      <c r="CK15" s="46">
        <v>83</v>
      </c>
      <c r="CL15" s="33">
        <f t="shared" si="32"/>
        <v>245</v>
      </c>
      <c r="CM15" s="33">
        <f t="shared" si="33"/>
        <v>81.666666666666671</v>
      </c>
      <c r="CN15" s="74">
        <v>87</v>
      </c>
      <c r="CO15" s="74">
        <v>87</v>
      </c>
      <c r="CP15" s="46">
        <v>83</v>
      </c>
      <c r="CQ15" s="33">
        <f t="shared" si="34"/>
        <v>257</v>
      </c>
      <c r="CR15" s="33">
        <f t="shared" si="35"/>
        <v>85.666666666666671</v>
      </c>
      <c r="CS15" s="44">
        <v>80</v>
      </c>
      <c r="CT15" s="44">
        <v>80</v>
      </c>
      <c r="CU15" s="72">
        <v>83</v>
      </c>
      <c r="CV15" s="33">
        <f t="shared" si="36"/>
        <v>243</v>
      </c>
      <c r="CW15" s="33">
        <f t="shared" si="37"/>
        <v>81</v>
      </c>
      <c r="CX15" s="35">
        <f t="shared" si="0"/>
        <v>4582</v>
      </c>
      <c r="CY15" s="36">
        <f t="shared" si="1"/>
        <v>81.207894736842121</v>
      </c>
      <c r="CZ15" s="37">
        <f t="shared" si="2"/>
        <v>3</v>
      </c>
    </row>
    <row r="16" spans="1:105" ht="17.5" customHeight="1" thickTop="1" thickBot="1">
      <c r="A16" s="29">
        <v>6</v>
      </c>
      <c r="B16" s="30" t="s">
        <v>63</v>
      </c>
      <c r="C16" s="30" t="s">
        <v>64</v>
      </c>
      <c r="D16" s="30" t="s">
        <v>65</v>
      </c>
      <c r="E16" s="40">
        <v>77</v>
      </c>
      <c r="F16" s="40">
        <v>80</v>
      </c>
      <c r="G16" s="43">
        <v>79</v>
      </c>
      <c r="H16" s="43">
        <v>79</v>
      </c>
      <c r="I16" s="46">
        <v>81</v>
      </c>
      <c r="J16" s="33">
        <f t="shared" si="38"/>
        <v>396</v>
      </c>
      <c r="K16" s="34">
        <f t="shared" si="3"/>
        <v>79.2</v>
      </c>
      <c r="L16" s="48">
        <v>73</v>
      </c>
      <c r="M16" s="48">
        <v>80</v>
      </c>
      <c r="N16" s="50">
        <v>79</v>
      </c>
      <c r="O16" s="50">
        <v>79</v>
      </c>
      <c r="P16" s="46">
        <v>78</v>
      </c>
      <c r="Q16" s="33">
        <f t="shared" si="39"/>
        <v>389</v>
      </c>
      <c r="R16" s="33">
        <f t="shared" si="4"/>
        <v>77.8</v>
      </c>
      <c r="S16" s="53">
        <v>78</v>
      </c>
      <c r="T16" s="53">
        <v>78</v>
      </c>
      <c r="U16" s="50">
        <v>78</v>
      </c>
      <c r="V16" s="50">
        <v>78</v>
      </c>
      <c r="W16" s="55">
        <v>77</v>
      </c>
      <c r="X16" s="33">
        <f t="shared" si="5"/>
        <v>389</v>
      </c>
      <c r="Y16" s="33">
        <f t="shared" si="6"/>
        <v>77.8</v>
      </c>
      <c r="Z16" s="40">
        <v>84</v>
      </c>
      <c r="AA16" s="40">
        <v>75</v>
      </c>
      <c r="AB16" s="46">
        <v>73</v>
      </c>
      <c r="AC16" s="46">
        <v>73</v>
      </c>
      <c r="AD16" s="58">
        <v>74</v>
      </c>
      <c r="AE16" s="33">
        <f t="shared" si="7"/>
        <v>379</v>
      </c>
      <c r="AF16" s="33">
        <f t="shared" si="8"/>
        <v>75.8</v>
      </c>
      <c r="AG16" s="40">
        <v>76</v>
      </c>
      <c r="AH16" s="40">
        <v>80</v>
      </c>
      <c r="AI16" s="33">
        <f t="shared" si="9"/>
        <v>156</v>
      </c>
      <c r="AJ16" s="33">
        <f t="shared" si="10"/>
        <v>78</v>
      </c>
      <c r="AK16" s="40">
        <v>77</v>
      </c>
      <c r="AL16" s="40">
        <v>75</v>
      </c>
      <c r="AM16" s="59">
        <v>74</v>
      </c>
      <c r="AN16" s="59">
        <v>74</v>
      </c>
      <c r="AO16" s="60">
        <v>77</v>
      </c>
      <c r="AP16" s="33">
        <f t="shared" si="11"/>
        <v>377</v>
      </c>
      <c r="AQ16" s="33">
        <f t="shared" si="12"/>
        <v>75.400000000000006</v>
      </c>
      <c r="AR16" s="48">
        <v>78</v>
      </c>
      <c r="AS16" s="48">
        <v>80</v>
      </c>
      <c r="AT16" s="33">
        <f t="shared" si="13"/>
        <v>158</v>
      </c>
      <c r="AU16" s="33">
        <f t="shared" si="14"/>
        <v>79</v>
      </c>
      <c r="AV16" s="61">
        <v>80</v>
      </c>
      <c r="AW16" s="61">
        <v>80</v>
      </c>
      <c r="AX16" s="59">
        <v>80</v>
      </c>
      <c r="AY16" s="59">
        <v>80</v>
      </c>
      <c r="AZ16" s="33">
        <f t="shared" si="15"/>
        <v>320</v>
      </c>
      <c r="BA16" s="33">
        <f t="shared" si="16"/>
        <v>80</v>
      </c>
      <c r="BB16" s="48">
        <v>83</v>
      </c>
      <c r="BC16" s="48">
        <v>76</v>
      </c>
      <c r="BD16" s="33">
        <f t="shared" si="17"/>
        <v>159</v>
      </c>
      <c r="BE16" s="33">
        <f t="shared" si="18"/>
        <v>79.5</v>
      </c>
      <c r="BF16" s="65">
        <v>72</v>
      </c>
      <c r="BG16" s="65">
        <v>73</v>
      </c>
      <c r="BH16" s="33">
        <f t="shared" si="19"/>
        <v>145</v>
      </c>
      <c r="BI16" s="33">
        <f t="shared" si="20"/>
        <v>72.5</v>
      </c>
      <c r="BJ16" s="65">
        <v>80</v>
      </c>
      <c r="BK16" s="65">
        <v>78</v>
      </c>
      <c r="BL16" s="33">
        <f t="shared" si="21"/>
        <v>158</v>
      </c>
      <c r="BM16" s="33">
        <f t="shared" si="22"/>
        <v>79</v>
      </c>
      <c r="BN16" s="48">
        <v>76</v>
      </c>
      <c r="BO16" s="48">
        <v>78</v>
      </c>
      <c r="BP16" s="33">
        <f t="shared" si="23"/>
        <v>154</v>
      </c>
      <c r="BQ16" s="33">
        <f t="shared" si="24"/>
        <v>77</v>
      </c>
      <c r="BR16" s="48">
        <v>80</v>
      </c>
      <c r="BS16" s="48">
        <v>80</v>
      </c>
      <c r="BT16" s="33">
        <f t="shared" si="25"/>
        <v>160</v>
      </c>
      <c r="BU16" s="33">
        <f t="shared" si="26"/>
        <v>80</v>
      </c>
      <c r="BV16" s="48">
        <v>90</v>
      </c>
      <c r="BW16" s="48">
        <v>80</v>
      </c>
      <c r="BX16" s="33">
        <f t="shared" si="27"/>
        <v>170</v>
      </c>
      <c r="BY16" s="33">
        <f t="shared" si="28"/>
        <v>85</v>
      </c>
      <c r="BZ16" s="69">
        <v>79</v>
      </c>
      <c r="CA16" s="69">
        <v>79</v>
      </c>
      <c r="CB16" s="46">
        <v>82</v>
      </c>
      <c r="CC16" s="33">
        <f t="shared" si="29"/>
        <v>79</v>
      </c>
      <c r="CD16" s="69">
        <v>84</v>
      </c>
      <c r="CE16" s="69">
        <v>84</v>
      </c>
      <c r="CF16" s="72">
        <v>81</v>
      </c>
      <c r="CG16" s="33">
        <f t="shared" si="30"/>
        <v>249</v>
      </c>
      <c r="CH16" s="33">
        <f t="shared" si="31"/>
        <v>83</v>
      </c>
      <c r="CI16" s="43">
        <v>80</v>
      </c>
      <c r="CJ16" s="43">
        <v>80</v>
      </c>
      <c r="CK16" s="46">
        <v>85</v>
      </c>
      <c r="CL16" s="33">
        <f t="shared" si="32"/>
        <v>245</v>
      </c>
      <c r="CM16" s="33">
        <f t="shared" si="33"/>
        <v>81.666666666666671</v>
      </c>
      <c r="CN16" s="74">
        <v>79</v>
      </c>
      <c r="CO16" s="74">
        <v>79</v>
      </c>
      <c r="CP16" s="46">
        <v>85</v>
      </c>
      <c r="CQ16" s="33">
        <f t="shared" si="34"/>
        <v>243</v>
      </c>
      <c r="CR16" s="33">
        <f t="shared" si="35"/>
        <v>81</v>
      </c>
      <c r="CS16" s="43">
        <v>83</v>
      </c>
      <c r="CT16" s="43">
        <v>83</v>
      </c>
      <c r="CU16" s="72">
        <v>82</v>
      </c>
      <c r="CV16" s="33">
        <f t="shared" si="36"/>
        <v>248</v>
      </c>
      <c r="CW16" s="33">
        <f t="shared" si="37"/>
        <v>82.666666666666671</v>
      </c>
      <c r="CX16" s="35">
        <f t="shared" si="0"/>
        <v>4495</v>
      </c>
      <c r="CY16" s="36">
        <f t="shared" si="1"/>
        <v>79.122807017543863</v>
      </c>
      <c r="CZ16" s="37">
        <f t="shared" si="2"/>
        <v>6</v>
      </c>
      <c r="DA16" s="4">
        <f t="shared" ref="DA16:DA22" si="40">IFERROR(_xlfn.RANK.EQ(CY16,$CY$11:$CY$22,0),"")</f>
        <v>6</v>
      </c>
    </row>
    <row r="17" spans="1:105" ht="17.5" customHeight="1" thickTop="1" thickBot="1">
      <c r="A17" s="29">
        <v>7</v>
      </c>
      <c r="B17" s="30" t="s">
        <v>66</v>
      </c>
      <c r="C17" s="30" t="s">
        <v>67</v>
      </c>
      <c r="D17" s="30" t="s">
        <v>68</v>
      </c>
      <c r="E17" s="41">
        <v>78</v>
      </c>
      <c r="F17" s="41">
        <v>80</v>
      </c>
      <c r="G17" s="42">
        <v>90</v>
      </c>
      <c r="H17" s="42">
        <v>90</v>
      </c>
      <c r="I17" s="46">
        <v>81</v>
      </c>
      <c r="J17" s="33">
        <f t="shared" si="38"/>
        <v>419</v>
      </c>
      <c r="K17" s="34">
        <f t="shared" si="3"/>
        <v>83.8</v>
      </c>
      <c r="L17" s="49">
        <v>71</v>
      </c>
      <c r="M17" s="49">
        <v>80</v>
      </c>
      <c r="N17" s="50">
        <v>80</v>
      </c>
      <c r="O17" s="50">
        <v>80</v>
      </c>
      <c r="P17" s="46">
        <v>82</v>
      </c>
      <c r="Q17" s="33">
        <f t="shared" si="39"/>
        <v>393</v>
      </c>
      <c r="R17" s="33">
        <f t="shared" si="4"/>
        <v>78.599999999999994</v>
      </c>
      <c r="S17" s="54">
        <v>78</v>
      </c>
      <c r="T17" s="54">
        <v>80</v>
      </c>
      <c r="U17" s="50">
        <v>79</v>
      </c>
      <c r="V17" s="50">
        <v>79</v>
      </c>
      <c r="W17" s="55">
        <v>81</v>
      </c>
      <c r="X17" s="33">
        <f t="shared" si="5"/>
        <v>397</v>
      </c>
      <c r="Y17" s="33">
        <f t="shared" si="6"/>
        <v>79.400000000000006</v>
      </c>
      <c r="Z17" s="54">
        <v>80</v>
      </c>
      <c r="AA17" s="54">
        <v>80</v>
      </c>
      <c r="AB17" s="46">
        <v>80</v>
      </c>
      <c r="AC17" s="46">
        <v>80</v>
      </c>
      <c r="AD17" s="58">
        <v>80</v>
      </c>
      <c r="AE17" s="33">
        <f t="shared" si="7"/>
        <v>400</v>
      </c>
      <c r="AF17" s="33">
        <f t="shared" si="8"/>
        <v>80</v>
      </c>
      <c r="AG17" s="54">
        <v>80</v>
      </c>
      <c r="AH17" s="54">
        <v>80</v>
      </c>
      <c r="AI17" s="33">
        <f t="shared" si="9"/>
        <v>160</v>
      </c>
      <c r="AJ17" s="33">
        <f t="shared" si="10"/>
        <v>80</v>
      </c>
      <c r="AK17" s="41">
        <v>78</v>
      </c>
      <c r="AL17" s="41">
        <v>75</v>
      </c>
      <c r="AM17" s="59">
        <v>76</v>
      </c>
      <c r="AN17" s="59">
        <v>76</v>
      </c>
      <c r="AO17" s="60">
        <v>78</v>
      </c>
      <c r="AP17" s="33">
        <f t="shared" si="11"/>
        <v>383</v>
      </c>
      <c r="AQ17" s="33">
        <f t="shared" si="12"/>
        <v>76.599999999999994</v>
      </c>
      <c r="AR17" s="49">
        <v>78</v>
      </c>
      <c r="AS17" s="49">
        <v>73</v>
      </c>
      <c r="AT17" s="33">
        <f t="shared" si="13"/>
        <v>151</v>
      </c>
      <c r="AU17" s="33">
        <f t="shared" si="14"/>
        <v>75.5</v>
      </c>
      <c r="AV17" s="62">
        <v>80</v>
      </c>
      <c r="AW17" s="62">
        <v>83</v>
      </c>
      <c r="AX17" s="59">
        <v>82</v>
      </c>
      <c r="AY17" s="59">
        <v>82</v>
      </c>
      <c r="AZ17" s="33">
        <f t="shared" si="15"/>
        <v>327</v>
      </c>
      <c r="BA17" s="33">
        <f t="shared" si="16"/>
        <v>81.75</v>
      </c>
      <c r="BB17" s="49">
        <v>80</v>
      </c>
      <c r="BC17" s="49">
        <v>80</v>
      </c>
      <c r="BD17" s="33">
        <f t="shared" si="17"/>
        <v>160</v>
      </c>
      <c r="BE17" s="33">
        <f t="shared" si="18"/>
        <v>80</v>
      </c>
      <c r="BF17" s="66">
        <v>79</v>
      </c>
      <c r="BG17" s="66">
        <v>75</v>
      </c>
      <c r="BH17" s="33">
        <f t="shared" si="19"/>
        <v>154</v>
      </c>
      <c r="BI17" s="33">
        <f t="shared" si="20"/>
        <v>77</v>
      </c>
      <c r="BJ17" s="66">
        <v>80</v>
      </c>
      <c r="BK17" s="66">
        <v>80</v>
      </c>
      <c r="BL17" s="33">
        <f t="shared" si="21"/>
        <v>160</v>
      </c>
      <c r="BM17" s="33">
        <f t="shared" si="22"/>
        <v>80</v>
      </c>
      <c r="BN17" s="49">
        <v>78</v>
      </c>
      <c r="BO17" s="49">
        <v>78</v>
      </c>
      <c r="BP17" s="33">
        <f t="shared" si="23"/>
        <v>156</v>
      </c>
      <c r="BQ17" s="33">
        <f t="shared" si="24"/>
        <v>78</v>
      </c>
      <c r="BR17" s="49">
        <v>80</v>
      </c>
      <c r="BS17" s="49">
        <v>80</v>
      </c>
      <c r="BT17" s="33">
        <f t="shared" si="25"/>
        <v>160</v>
      </c>
      <c r="BU17" s="33">
        <f t="shared" si="26"/>
        <v>80</v>
      </c>
      <c r="BV17" s="49">
        <v>90</v>
      </c>
      <c r="BW17" s="49">
        <v>80</v>
      </c>
      <c r="BX17" s="33">
        <f t="shared" si="27"/>
        <v>170</v>
      </c>
      <c r="BY17" s="33">
        <f t="shared" si="28"/>
        <v>85</v>
      </c>
      <c r="BZ17" s="44">
        <v>90</v>
      </c>
      <c r="CA17" s="44">
        <v>90</v>
      </c>
      <c r="CB17" s="46">
        <v>85</v>
      </c>
      <c r="CC17" s="33">
        <f t="shared" si="29"/>
        <v>90</v>
      </c>
      <c r="CD17" s="44">
        <v>85</v>
      </c>
      <c r="CE17" s="44">
        <v>85</v>
      </c>
      <c r="CF17" s="72">
        <v>82</v>
      </c>
      <c r="CG17" s="33">
        <f t="shared" si="30"/>
        <v>252</v>
      </c>
      <c r="CH17" s="33">
        <f t="shared" si="31"/>
        <v>84</v>
      </c>
      <c r="CI17" s="43">
        <v>86</v>
      </c>
      <c r="CJ17" s="43">
        <v>86</v>
      </c>
      <c r="CK17" s="46">
        <v>86</v>
      </c>
      <c r="CL17" s="33">
        <f t="shared" si="32"/>
        <v>258</v>
      </c>
      <c r="CM17" s="33">
        <f t="shared" si="33"/>
        <v>86</v>
      </c>
      <c r="CN17" s="74">
        <v>90</v>
      </c>
      <c r="CO17" s="74">
        <v>90</v>
      </c>
      <c r="CP17" s="46">
        <v>86</v>
      </c>
      <c r="CQ17" s="33">
        <f t="shared" si="34"/>
        <v>266</v>
      </c>
      <c r="CR17" s="33">
        <f t="shared" si="35"/>
        <v>88.666666666666671</v>
      </c>
      <c r="CS17" s="42">
        <v>85</v>
      </c>
      <c r="CT17" s="42">
        <v>85</v>
      </c>
      <c r="CU17" s="72">
        <v>84</v>
      </c>
      <c r="CV17" s="33">
        <f t="shared" si="36"/>
        <v>254</v>
      </c>
      <c r="CW17" s="33">
        <f t="shared" si="37"/>
        <v>84.666666666666671</v>
      </c>
      <c r="CX17" s="35">
        <f t="shared" si="0"/>
        <v>4620</v>
      </c>
      <c r="CY17" s="36">
        <f t="shared" si="1"/>
        <v>81.525438596491242</v>
      </c>
      <c r="CZ17" s="37">
        <f t="shared" si="2"/>
        <v>1</v>
      </c>
      <c r="DA17" s="4">
        <f t="shared" si="40"/>
        <v>1</v>
      </c>
    </row>
    <row r="18" spans="1:105" ht="17.5" customHeight="1" thickTop="1" thickBot="1">
      <c r="A18" s="29">
        <v>8</v>
      </c>
      <c r="B18" s="30" t="s">
        <v>69</v>
      </c>
      <c r="C18" s="30" t="s">
        <v>70</v>
      </c>
      <c r="D18" s="30" t="s">
        <v>71</v>
      </c>
      <c r="E18" s="40">
        <v>75</v>
      </c>
      <c r="F18" s="41">
        <v>75</v>
      </c>
      <c r="G18" s="45">
        <v>75</v>
      </c>
      <c r="H18" s="45">
        <v>75</v>
      </c>
      <c r="I18" s="46">
        <v>79</v>
      </c>
      <c r="J18" s="33">
        <f t="shared" si="38"/>
        <v>379</v>
      </c>
      <c r="K18" s="34">
        <f t="shared" si="3"/>
        <v>75.8</v>
      </c>
      <c r="L18" s="48">
        <v>70</v>
      </c>
      <c r="M18" s="32">
        <v>75</v>
      </c>
      <c r="N18" s="32">
        <v>78</v>
      </c>
      <c r="O18" s="32">
        <v>78</v>
      </c>
      <c r="P18" s="32">
        <v>75</v>
      </c>
      <c r="Q18" s="33">
        <f t="shared" si="39"/>
        <v>376</v>
      </c>
      <c r="R18" s="33">
        <f t="shared" si="4"/>
        <v>75.2</v>
      </c>
      <c r="S18" s="31">
        <v>75</v>
      </c>
      <c r="T18" s="32">
        <v>76</v>
      </c>
      <c r="U18" s="32">
        <v>78</v>
      </c>
      <c r="V18" s="32">
        <v>78</v>
      </c>
      <c r="W18" s="32">
        <v>77</v>
      </c>
      <c r="X18" s="33">
        <f t="shared" si="5"/>
        <v>384</v>
      </c>
      <c r="Y18" s="33">
        <f t="shared" si="6"/>
        <v>76.8</v>
      </c>
      <c r="Z18" s="31">
        <v>73</v>
      </c>
      <c r="AA18" s="32">
        <v>70</v>
      </c>
      <c r="AB18" s="32">
        <v>72</v>
      </c>
      <c r="AC18" s="32">
        <v>72</v>
      </c>
      <c r="AD18" s="32">
        <v>75</v>
      </c>
      <c r="AE18" s="33">
        <f t="shared" si="7"/>
        <v>362</v>
      </c>
      <c r="AF18" s="33">
        <f t="shared" si="8"/>
        <v>72.400000000000006</v>
      </c>
      <c r="AG18" s="31">
        <v>76</v>
      </c>
      <c r="AH18" s="40">
        <v>78</v>
      </c>
      <c r="AI18" s="33">
        <f t="shared" si="9"/>
        <v>154</v>
      </c>
      <c r="AJ18" s="33">
        <f t="shared" si="10"/>
        <v>77</v>
      </c>
      <c r="AK18" s="31">
        <v>76</v>
      </c>
      <c r="AL18" s="32">
        <v>75</v>
      </c>
      <c r="AM18" s="32">
        <v>72</v>
      </c>
      <c r="AN18" s="32">
        <v>72</v>
      </c>
      <c r="AO18" s="32">
        <v>77</v>
      </c>
      <c r="AP18" s="33">
        <f t="shared" si="11"/>
        <v>372</v>
      </c>
      <c r="AQ18" s="33">
        <f t="shared" si="12"/>
        <v>74.400000000000006</v>
      </c>
      <c r="AR18" s="31">
        <v>75</v>
      </c>
      <c r="AS18" s="32">
        <v>72</v>
      </c>
      <c r="AT18" s="33">
        <f t="shared" si="13"/>
        <v>147</v>
      </c>
      <c r="AU18" s="33">
        <f t="shared" si="14"/>
        <v>73.5</v>
      </c>
      <c r="AV18" s="31">
        <v>78</v>
      </c>
      <c r="AW18" s="32">
        <v>80</v>
      </c>
      <c r="AX18" s="32">
        <v>78</v>
      </c>
      <c r="AY18" s="32">
        <v>78</v>
      </c>
      <c r="AZ18" s="33">
        <f t="shared" si="15"/>
        <v>314</v>
      </c>
      <c r="BA18" s="33">
        <f t="shared" si="16"/>
        <v>78.5</v>
      </c>
      <c r="BB18" s="31">
        <v>72</v>
      </c>
      <c r="BC18" s="32">
        <v>75</v>
      </c>
      <c r="BD18" s="33">
        <f t="shared" si="17"/>
        <v>147</v>
      </c>
      <c r="BE18" s="33">
        <f t="shared" si="18"/>
        <v>73.5</v>
      </c>
      <c r="BF18" s="31">
        <v>70</v>
      </c>
      <c r="BG18" s="32">
        <v>72</v>
      </c>
      <c r="BH18" s="33">
        <f t="shared" si="19"/>
        <v>142</v>
      </c>
      <c r="BI18" s="33">
        <f t="shared" si="20"/>
        <v>71</v>
      </c>
      <c r="BJ18" s="31">
        <v>76</v>
      </c>
      <c r="BK18" s="32">
        <v>76</v>
      </c>
      <c r="BL18" s="33">
        <f t="shared" si="21"/>
        <v>152</v>
      </c>
      <c r="BM18" s="33">
        <f t="shared" si="22"/>
        <v>76</v>
      </c>
      <c r="BN18" s="31">
        <v>77</v>
      </c>
      <c r="BO18" s="48">
        <v>78</v>
      </c>
      <c r="BP18" s="33">
        <f t="shared" si="23"/>
        <v>155</v>
      </c>
      <c r="BQ18" s="33">
        <f t="shared" si="24"/>
        <v>77.5</v>
      </c>
      <c r="BR18" s="48">
        <v>79</v>
      </c>
      <c r="BS18" s="48">
        <v>80</v>
      </c>
      <c r="BT18" s="33">
        <f t="shared" si="25"/>
        <v>159</v>
      </c>
      <c r="BU18" s="33">
        <f t="shared" si="26"/>
        <v>79.5</v>
      </c>
      <c r="BV18" s="31">
        <v>80</v>
      </c>
      <c r="BW18" s="48">
        <v>80</v>
      </c>
      <c r="BX18" s="33">
        <f t="shared" si="27"/>
        <v>160</v>
      </c>
      <c r="BY18" s="33">
        <f t="shared" si="28"/>
        <v>80</v>
      </c>
      <c r="BZ18" s="31">
        <v>75</v>
      </c>
      <c r="CA18" s="31">
        <v>75</v>
      </c>
      <c r="CB18" s="32">
        <v>79</v>
      </c>
      <c r="CC18" s="33">
        <f t="shared" si="29"/>
        <v>75</v>
      </c>
      <c r="CD18" s="31">
        <v>76</v>
      </c>
      <c r="CE18" s="31">
        <v>76</v>
      </c>
      <c r="CF18" s="32">
        <v>79</v>
      </c>
      <c r="CG18" s="33">
        <f t="shared" si="30"/>
        <v>231</v>
      </c>
      <c r="CH18" s="33">
        <f t="shared" si="31"/>
        <v>77</v>
      </c>
      <c r="CI18" s="31">
        <v>75</v>
      </c>
      <c r="CJ18" s="32">
        <v>75</v>
      </c>
      <c r="CK18" s="32">
        <v>80</v>
      </c>
      <c r="CL18" s="33">
        <f t="shared" si="32"/>
        <v>230</v>
      </c>
      <c r="CM18" s="33">
        <f t="shared" si="33"/>
        <v>76.666666666666671</v>
      </c>
      <c r="CN18" s="31">
        <v>75</v>
      </c>
      <c r="CO18" s="32">
        <v>75</v>
      </c>
      <c r="CP18" s="32">
        <v>78</v>
      </c>
      <c r="CQ18" s="33">
        <f t="shared" si="34"/>
        <v>228</v>
      </c>
      <c r="CR18" s="33">
        <f t="shared" si="35"/>
        <v>76</v>
      </c>
      <c r="CS18" s="31">
        <v>78</v>
      </c>
      <c r="CT18" s="31">
        <v>78</v>
      </c>
      <c r="CU18" s="32">
        <v>80</v>
      </c>
      <c r="CV18" s="33">
        <f t="shared" si="36"/>
        <v>236</v>
      </c>
      <c r="CW18" s="33">
        <f t="shared" si="37"/>
        <v>78.666666666666671</v>
      </c>
      <c r="CX18" s="35">
        <f t="shared" si="0"/>
        <v>4328</v>
      </c>
      <c r="CY18" s="36">
        <f t="shared" si="1"/>
        <v>76.022807017543869</v>
      </c>
      <c r="CZ18" s="37">
        <f t="shared" si="2"/>
        <v>12</v>
      </c>
      <c r="DA18" s="4">
        <f t="shared" si="40"/>
        <v>12</v>
      </c>
    </row>
    <row r="19" spans="1:105" ht="17.5" customHeight="1" thickTop="1" thickBot="1">
      <c r="A19" s="29">
        <v>9</v>
      </c>
      <c r="B19" s="30" t="s">
        <v>72</v>
      </c>
      <c r="C19" s="30" t="s">
        <v>73</v>
      </c>
      <c r="D19" s="30" t="s">
        <v>74</v>
      </c>
      <c r="E19" s="40">
        <v>78</v>
      </c>
      <c r="F19" s="40">
        <v>78</v>
      </c>
      <c r="G19" s="45">
        <v>75</v>
      </c>
      <c r="H19" s="45">
        <v>75</v>
      </c>
      <c r="I19" s="46">
        <v>79</v>
      </c>
      <c r="J19" s="33">
        <f t="shared" si="38"/>
        <v>385</v>
      </c>
      <c r="K19" s="34">
        <f t="shared" si="3"/>
        <v>77</v>
      </c>
      <c r="L19" s="48">
        <v>74</v>
      </c>
      <c r="M19" s="48">
        <v>78</v>
      </c>
      <c r="N19" s="50">
        <v>77</v>
      </c>
      <c r="O19" s="50">
        <v>77</v>
      </c>
      <c r="P19" s="46">
        <v>75</v>
      </c>
      <c r="Q19" s="33">
        <f t="shared" si="39"/>
        <v>381</v>
      </c>
      <c r="R19" s="33">
        <f t="shared" si="4"/>
        <v>76.2</v>
      </c>
      <c r="S19" s="53">
        <v>75</v>
      </c>
      <c r="T19" s="53">
        <v>78</v>
      </c>
      <c r="U19" s="50">
        <v>79</v>
      </c>
      <c r="V19" s="50">
        <v>79</v>
      </c>
      <c r="W19" s="55">
        <v>79</v>
      </c>
      <c r="X19" s="33">
        <f t="shared" si="5"/>
        <v>390</v>
      </c>
      <c r="Y19" s="33">
        <f t="shared" si="6"/>
        <v>78</v>
      </c>
      <c r="Z19" s="53">
        <v>74</v>
      </c>
      <c r="AA19" s="53">
        <v>76</v>
      </c>
      <c r="AB19" s="46">
        <v>73</v>
      </c>
      <c r="AC19" s="46">
        <v>73</v>
      </c>
      <c r="AD19" s="58">
        <v>75</v>
      </c>
      <c r="AE19" s="33">
        <f t="shared" si="7"/>
        <v>371</v>
      </c>
      <c r="AF19" s="33">
        <f t="shared" si="8"/>
        <v>74.2</v>
      </c>
      <c r="AG19" s="31">
        <v>85</v>
      </c>
      <c r="AH19" s="40">
        <v>85</v>
      </c>
      <c r="AI19" s="33">
        <f t="shared" si="9"/>
        <v>170</v>
      </c>
      <c r="AJ19" s="33">
        <f t="shared" si="10"/>
        <v>85</v>
      </c>
      <c r="AK19" s="40">
        <v>75</v>
      </c>
      <c r="AL19" s="40">
        <v>75</v>
      </c>
      <c r="AM19" s="59">
        <v>72</v>
      </c>
      <c r="AN19" s="59">
        <v>72</v>
      </c>
      <c r="AO19" s="60">
        <v>78</v>
      </c>
      <c r="AP19" s="33">
        <f t="shared" si="11"/>
        <v>372</v>
      </c>
      <c r="AQ19" s="33">
        <f t="shared" si="12"/>
        <v>74.400000000000006</v>
      </c>
      <c r="AR19" s="48">
        <v>75</v>
      </c>
      <c r="AS19" s="32">
        <v>75</v>
      </c>
      <c r="AT19" s="33">
        <f t="shared" si="13"/>
        <v>150</v>
      </c>
      <c r="AU19" s="33">
        <f t="shared" si="14"/>
        <v>75</v>
      </c>
      <c r="AV19" s="31">
        <v>78</v>
      </c>
      <c r="AW19" s="32">
        <v>80</v>
      </c>
      <c r="AX19" s="32">
        <v>80</v>
      </c>
      <c r="AY19" s="32">
        <v>80</v>
      </c>
      <c r="AZ19" s="33">
        <f t="shared" si="15"/>
        <v>318</v>
      </c>
      <c r="BA19" s="33">
        <f t="shared" si="16"/>
        <v>79.5</v>
      </c>
      <c r="BB19" s="48">
        <v>73</v>
      </c>
      <c r="BC19" s="63">
        <v>75</v>
      </c>
      <c r="BD19" s="33">
        <f t="shared" si="17"/>
        <v>148</v>
      </c>
      <c r="BE19" s="33">
        <f t="shared" si="18"/>
        <v>74</v>
      </c>
      <c r="BF19" s="65">
        <v>70</v>
      </c>
      <c r="BG19" s="65">
        <v>74</v>
      </c>
      <c r="BH19" s="33">
        <f t="shared" si="19"/>
        <v>144</v>
      </c>
      <c r="BI19" s="33">
        <f t="shared" si="20"/>
        <v>72</v>
      </c>
      <c r="BJ19" s="65">
        <v>75</v>
      </c>
      <c r="BK19" s="65">
        <v>78</v>
      </c>
      <c r="BL19" s="33">
        <f t="shared" si="21"/>
        <v>153</v>
      </c>
      <c r="BM19" s="33">
        <f t="shared" si="22"/>
        <v>76.5</v>
      </c>
      <c r="BN19" s="31">
        <v>78</v>
      </c>
      <c r="BO19" s="48">
        <v>78</v>
      </c>
      <c r="BP19" s="33">
        <f t="shared" si="23"/>
        <v>156</v>
      </c>
      <c r="BQ19" s="33">
        <f t="shared" si="24"/>
        <v>78</v>
      </c>
      <c r="BR19" s="48">
        <v>80</v>
      </c>
      <c r="BS19" s="48">
        <v>85</v>
      </c>
      <c r="BT19" s="33">
        <f t="shared" si="25"/>
        <v>165</v>
      </c>
      <c r="BU19" s="33">
        <f t="shared" si="26"/>
        <v>82.5</v>
      </c>
      <c r="BV19" s="48">
        <v>81</v>
      </c>
      <c r="BW19" s="48">
        <v>80</v>
      </c>
      <c r="BX19" s="33">
        <f t="shared" si="27"/>
        <v>161</v>
      </c>
      <c r="BY19" s="33">
        <f t="shared" si="28"/>
        <v>80.5</v>
      </c>
      <c r="BZ19" s="44">
        <v>75</v>
      </c>
      <c r="CA19" s="44">
        <v>75</v>
      </c>
      <c r="CB19" s="55">
        <v>80</v>
      </c>
      <c r="CC19" s="33">
        <f t="shared" si="29"/>
        <v>75</v>
      </c>
      <c r="CD19" s="44">
        <v>74</v>
      </c>
      <c r="CE19" s="44">
        <v>74</v>
      </c>
      <c r="CF19" s="55">
        <v>80</v>
      </c>
      <c r="CG19" s="33">
        <f t="shared" si="30"/>
        <v>228</v>
      </c>
      <c r="CH19" s="33">
        <f t="shared" si="31"/>
        <v>76</v>
      </c>
      <c r="CI19" s="43">
        <v>83</v>
      </c>
      <c r="CJ19" s="43">
        <v>83</v>
      </c>
      <c r="CK19" s="46">
        <v>80</v>
      </c>
      <c r="CL19" s="33">
        <f t="shared" si="32"/>
        <v>246</v>
      </c>
      <c r="CM19" s="33">
        <f t="shared" si="33"/>
        <v>82</v>
      </c>
      <c r="CN19" s="74">
        <v>75</v>
      </c>
      <c r="CO19" s="74">
        <v>75</v>
      </c>
      <c r="CP19" s="46">
        <v>80</v>
      </c>
      <c r="CQ19" s="33">
        <f t="shared" si="34"/>
        <v>230</v>
      </c>
      <c r="CR19" s="33">
        <f t="shared" si="35"/>
        <v>76.666666666666671</v>
      </c>
      <c r="CS19" s="63">
        <v>80</v>
      </c>
      <c r="CT19" s="63">
        <v>80</v>
      </c>
      <c r="CU19" s="55">
        <v>80</v>
      </c>
      <c r="CV19" s="33">
        <f t="shared" si="36"/>
        <v>240</v>
      </c>
      <c r="CW19" s="33">
        <f t="shared" si="37"/>
        <v>80</v>
      </c>
      <c r="CX19" s="35">
        <f t="shared" si="0"/>
        <v>4408</v>
      </c>
      <c r="CY19" s="36">
        <f t="shared" si="1"/>
        <v>77.498245614035085</v>
      </c>
      <c r="CZ19" s="37">
        <f t="shared" si="2"/>
        <v>11</v>
      </c>
      <c r="DA19" s="4">
        <f t="shared" si="40"/>
        <v>11</v>
      </c>
    </row>
    <row r="20" spans="1:105" ht="17.5" customHeight="1" thickTop="1" thickBot="1">
      <c r="A20" s="29">
        <v>10</v>
      </c>
      <c r="B20" s="30" t="s">
        <v>75</v>
      </c>
      <c r="C20" s="30" t="s">
        <v>76</v>
      </c>
      <c r="D20" s="30" t="s">
        <v>77</v>
      </c>
      <c r="E20" s="40">
        <v>81</v>
      </c>
      <c r="F20" s="40">
        <v>85</v>
      </c>
      <c r="G20" s="45">
        <v>89</v>
      </c>
      <c r="H20" s="45">
        <v>89</v>
      </c>
      <c r="I20" s="46">
        <v>84</v>
      </c>
      <c r="J20" s="33">
        <f t="shared" si="38"/>
        <v>428</v>
      </c>
      <c r="K20" s="34">
        <f t="shared" si="3"/>
        <v>85.6</v>
      </c>
      <c r="L20" s="48">
        <v>77</v>
      </c>
      <c r="M20" s="48">
        <v>82</v>
      </c>
      <c r="N20" s="50">
        <v>80</v>
      </c>
      <c r="O20" s="50">
        <v>80</v>
      </c>
      <c r="P20" s="46">
        <v>80</v>
      </c>
      <c r="Q20" s="33">
        <f t="shared" si="39"/>
        <v>399</v>
      </c>
      <c r="R20" s="33">
        <f t="shared" si="4"/>
        <v>79.8</v>
      </c>
      <c r="S20" s="53">
        <v>80</v>
      </c>
      <c r="T20" s="53">
        <v>80</v>
      </c>
      <c r="U20" s="50">
        <v>79</v>
      </c>
      <c r="V20" s="50">
        <v>79</v>
      </c>
      <c r="W20" s="57">
        <v>81</v>
      </c>
      <c r="X20" s="33">
        <f t="shared" si="5"/>
        <v>399</v>
      </c>
      <c r="Y20" s="33">
        <f t="shared" si="6"/>
        <v>79.8</v>
      </c>
      <c r="Z20" s="53">
        <v>79</v>
      </c>
      <c r="AA20" s="53">
        <v>75</v>
      </c>
      <c r="AB20" s="46">
        <v>72</v>
      </c>
      <c r="AC20" s="46">
        <v>72</v>
      </c>
      <c r="AD20" s="58">
        <v>75</v>
      </c>
      <c r="AE20" s="33">
        <f t="shared" si="7"/>
        <v>373</v>
      </c>
      <c r="AF20" s="33">
        <f t="shared" si="8"/>
        <v>74.599999999999994</v>
      </c>
      <c r="AG20" s="31">
        <v>80</v>
      </c>
      <c r="AH20" s="40">
        <v>80</v>
      </c>
      <c r="AI20" s="33">
        <f t="shared" si="9"/>
        <v>160</v>
      </c>
      <c r="AJ20" s="33">
        <f t="shared" si="10"/>
        <v>80</v>
      </c>
      <c r="AK20" s="40">
        <v>79</v>
      </c>
      <c r="AL20" s="40">
        <v>75</v>
      </c>
      <c r="AM20" s="59">
        <v>76</v>
      </c>
      <c r="AN20" s="59">
        <v>76</v>
      </c>
      <c r="AO20" s="60">
        <v>78</v>
      </c>
      <c r="AP20" s="33">
        <f t="shared" si="11"/>
        <v>384</v>
      </c>
      <c r="AQ20" s="33">
        <f t="shared" si="12"/>
        <v>76.8</v>
      </c>
      <c r="AR20" s="48">
        <v>78</v>
      </c>
      <c r="AS20" s="32">
        <v>88</v>
      </c>
      <c r="AT20" s="33">
        <f t="shared" si="13"/>
        <v>166</v>
      </c>
      <c r="AU20" s="33">
        <f t="shared" si="14"/>
        <v>83</v>
      </c>
      <c r="AV20" s="31">
        <v>80</v>
      </c>
      <c r="AW20" s="32">
        <v>85</v>
      </c>
      <c r="AX20" s="32">
        <v>82</v>
      </c>
      <c r="AY20" s="32">
        <v>82</v>
      </c>
      <c r="AZ20" s="33">
        <f t="shared" si="15"/>
        <v>329</v>
      </c>
      <c r="BA20" s="33">
        <f t="shared" si="16"/>
        <v>82.25</v>
      </c>
      <c r="BB20" s="48">
        <v>88</v>
      </c>
      <c r="BC20" s="63">
        <v>75</v>
      </c>
      <c r="BD20" s="33">
        <f t="shared" si="17"/>
        <v>163</v>
      </c>
      <c r="BE20" s="33">
        <f t="shared" si="18"/>
        <v>81.5</v>
      </c>
      <c r="BF20" s="65">
        <v>75</v>
      </c>
      <c r="BG20" s="65">
        <v>79</v>
      </c>
      <c r="BH20" s="33">
        <f t="shared" si="19"/>
        <v>154</v>
      </c>
      <c r="BI20" s="33">
        <f t="shared" si="20"/>
        <v>77</v>
      </c>
      <c r="BJ20" s="65">
        <v>80</v>
      </c>
      <c r="BK20" s="65">
        <v>80</v>
      </c>
      <c r="BL20" s="33">
        <f t="shared" si="21"/>
        <v>160</v>
      </c>
      <c r="BM20" s="33">
        <f t="shared" si="22"/>
        <v>80</v>
      </c>
      <c r="BN20" s="31">
        <v>78</v>
      </c>
      <c r="BO20" s="48">
        <v>78</v>
      </c>
      <c r="BP20" s="33">
        <f t="shared" si="23"/>
        <v>156</v>
      </c>
      <c r="BQ20" s="33">
        <f t="shared" si="24"/>
        <v>78</v>
      </c>
      <c r="BR20" s="48">
        <v>80</v>
      </c>
      <c r="BS20" s="48">
        <v>80</v>
      </c>
      <c r="BT20" s="33">
        <f t="shared" si="25"/>
        <v>160</v>
      </c>
      <c r="BU20" s="33">
        <f t="shared" si="26"/>
        <v>80</v>
      </c>
      <c r="BV20" s="48">
        <v>89</v>
      </c>
      <c r="BW20" s="48">
        <v>80</v>
      </c>
      <c r="BX20" s="33">
        <f t="shared" si="27"/>
        <v>169</v>
      </c>
      <c r="BY20" s="33">
        <f t="shared" si="28"/>
        <v>84.5</v>
      </c>
      <c r="BZ20" s="44">
        <v>89</v>
      </c>
      <c r="CA20" s="44">
        <v>89</v>
      </c>
      <c r="CB20" s="70">
        <v>81</v>
      </c>
      <c r="CC20" s="33">
        <f t="shared" si="29"/>
        <v>89</v>
      </c>
      <c r="CD20" s="44">
        <v>75</v>
      </c>
      <c r="CE20" s="44">
        <v>75</v>
      </c>
      <c r="CF20" s="70">
        <v>81</v>
      </c>
      <c r="CG20" s="33">
        <f t="shared" si="30"/>
        <v>231</v>
      </c>
      <c r="CH20" s="33">
        <f t="shared" si="31"/>
        <v>77</v>
      </c>
      <c r="CI20" s="43">
        <v>86</v>
      </c>
      <c r="CJ20" s="43">
        <v>86</v>
      </c>
      <c r="CK20" s="46">
        <v>86</v>
      </c>
      <c r="CL20" s="33">
        <f t="shared" si="32"/>
        <v>258</v>
      </c>
      <c r="CM20" s="33">
        <f t="shared" si="33"/>
        <v>86</v>
      </c>
      <c r="CN20" s="74">
        <v>89</v>
      </c>
      <c r="CO20" s="74">
        <v>89</v>
      </c>
      <c r="CP20" s="46">
        <v>86</v>
      </c>
      <c r="CQ20" s="33">
        <f t="shared" si="34"/>
        <v>264</v>
      </c>
      <c r="CR20" s="33">
        <f t="shared" si="35"/>
        <v>88</v>
      </c>
      <c r="CS20" s="63">
        <v>83</v>
      </c>
      <c r="CT20" s="63">
        <v>83</v>
      </c>
      <c r="CU20" s="70">
        <v>83</v>
      </c>
      <c r="CV20" s="33">
        <f t="shared" si="36"/>
        <v>249</v>
      </c>
      <c r="CW20" s="33">
        <f t="shared" si="37"/>
        <v>83</v>
      </c>
      <c r="CX20" s="35">
        <f t="shared" si="0"/>
        <v>4602</v>
      </c>
      <c r="CY20" s="36">
        <f t="shared" si="1"/>
        <v>81.360526315789471</v>
      </c>
      <c r="CZ20" s="37">
        <f t="shared" si="2"/>
        <v>2</v>
      </c>
      <c r="DA20" s="4">
        <f t="shared" si="40"/>
        <v>2</v>
      </c>
    </row>
    <row r="21" spans="1:105" ht="17.5" customHeight="1" thickTop="1" thickBot="1">
      <c r="A21" s="29">
        <v>11</v>
      </c>
      <c r="B21" s="30" t="s">
        <v>78</v>
      </c>
      <c r="C21" s="30" t="s">
        <v>79</v>
      </c>
      <c r="D21" s="30" t="s">
        <v>80</v>
      </c>
      <c r="E21" s="40">
        <v>80</v>
      </c>
      <c r="F21" s="40">
        <v>80</v>
      </c>
      <c r="G21" s="45">
        <v>76</v>
      </c>
      <c r="H21" s="45">
        <v>76</v>
      </c>
      <c r="I21" s="46">
        <v>79</v>
      </c>
      <c r="J21" s="33">
        <f t="shared" si="38"/>
        <v>391</v>
      </c>
      <c r="K21" s="34">
        <f t="shared" si="3"/>
        <v>78.2</v>
      </c>
      <c r="L21" s="48">
        <v>72</v>
      </c>
      <c r="M21" s="48">
        <v>78</v>
      </c>
      <c r="N21" s="50">
        <v>79</v>
      </c>
      <c r="O21" s="50">
        <v>79</v>
      </c>
      <c r="P21" s="46">
        <v>76</v>
      </c>
      <c r="Q21" s="33">
        <f t="shared" si="39"/>
        <v>384</v>
      </c>
      <c r="R21" s="33">
        <f t="shared" si="4"/>
        <v>76.8</v>
      </c>
      <c r="S21" s="53">
        <v>78</v>
      </c>
      <c r="T21" s="53">
        <v>77</v>
      </c>
      <c r="U21" s="50">
        <v>79</v>
      </c>
      <c r="V21" s="50">
        <v>79</v>
      </c>
      <c r="W21" s="55">
        <v>77</v>
      </c>
      <c r="X21" s="33">
        <f t="shared" si="5"/>
        <v>390</v>
      </c>
      <c r="Y21" s="33">
        <f t="shared" si="6"/>
        <v>78</v>
      </c>
      <c r="Z21" s="40">
        <v>73</v>
      </c>
      <c r="AA21" s="40">
        <v>74</v>
      </c>
      <c r="AB21" s="46">
        <v>73</v>
      </c>
      <c r="AC21" s="46">
        <v>73</v>
      </c>
      <c r="AD21" s="58">
        <v>74</v>
      </c>
      <c r="AE21" s="33">
        <f t="shared" si="7"/>
        <v>367</v>
      </c>
      <c r="AF21" s="33">
        <f t="shared" si="8"/>
        <v>73.400000000000006</v>
      </c>
      <c r="AG21" s="31">
        <v>80</v>
      </c>
      <c r="AH21" s="40">
        <v>78</v>
      </c>
      <c r="AI21" s="33">
        <f t="shared" si="9"/>
        <v>158</v>
      </c>
      <c r="AJ21" s="33">
        <f t="shared" si="10"/>
        <v>79</v>
      </c>
      <c r="AK21" s="40">
        <v>78</v>
      </c>
      <c r="AL21" s="40">
        <v>75</v>
      </c>
      <c r="AM21" s="59">
        <v>74</v>
      </c>
      <c r="AN21" s="59">
        <v>74</v>
      </c>
      <c r="AO21" s="60">
        <v>77</v>
      </c>
      <c r="AP21" s="33">
        <f t="shared" si="11"/>
        <v>378</v>
      </c>
      <c r="AQ21" s="33">
        <f t="shared" si="12"/>
        <v>75.599999999999994</v>
      </c>
      <c r="AR21" s="48">
        <v>85</v>
      </c>
      <c r="AS21" s="32">
        <v>73</v>
      </c>
      <c r="AT21" s="33">
        <f t="shared" si="13"/>
        <v>158</v>
      </c>
      <c r="AU21" s="33">
        <f t="shared" si="14"/>
        <v>79</v>
      </c>
      <c r="AV21" s="31">
        <v>80</v>
      </c>
      <c r="AW21" s="32">
        <v>80</v>
      </c>
      <c r="AX21" s="32">
        <v>80</v>
      </c>
      <c r="AY21" s="32">
        <v>80</v>
      </c>
      <c r="AZ21" s="33">
        <f t="shared" si="15"/>
        <v>320</v>
      </c>
      <c r="BA21" s="33">
        <f t="shared" si="16"/>
        <v>80</v>
      </c>
      <c r="BB21" s="48">
        <v>82</v>
      </c>
      <c r="BC21" s="63">
        <v>75</v>
      </c>
      <c r="BD21" s="33">
        <f t="shared" si="17"/>
        <v>157</v>
      </c>
      <c r="BE21" s="33">
        <f t="shared" si="18"/>
        <v>78.5</v>
      </c>
      <c r="BF21" s="67">
        <v>79</v>
      </c>
      <c r="BG21" s="67">
        <v>72</v>
      </c>
      <c r="BH21" s="33">
        <f t="shared" si="19"/>
        <v>151</v>
      </c>
      <c r="BI21" s="33">
        <f t="shared" si="20"/>
        <v>75.5</v>
      </c>
      <c r="BJ21" s="65">
        <v>80</v>
      </c>
      <c r="BK21" s="65">
        <v>78</v>
      </c>
      <c r="BL21" s="33">
        <f t="shared" si="21"/>
        <v>158</v>
      </c>
      <c r="BM21" s="33">
        <f t="shared" si="22"/>
        <v>79</v>
      </c>
      <c r="BN21" s="31">
        <v>78</v>
      </c>
      <c r="BO21" s="48">
        <v>78</v>
      </c>
      <c r="BP21" s="33">
        <f t="shared" si="23"/>
        <v>156</v>
      </c>
      <c r="BQ21" s="33">
        <f t="shared" si="24"/>
        <v>78</v>
      </c>
      <c r="BR21" s="48">
        <v>80</v>
      </c>
      <c r="BS21" s="48">
        <v>80</v>
      </c>
      <c r="BT21" s="33">
        <f t="shared" si="25"/>
        <v>160</v>
      </c>
      <c r="BU21" s="33">
        <f t="shared" si="26"/>
        <v>80</v>
      </c>
      <c r="BV21" s="48">
        <v>89</v>
      </c>
      <c r="BW21" s="48">
        <v>80</v>
      </c>
      <c r="BX21" s="33">
        <f t="shared" si="27"/>
        <v>169</v>
      </c>
      <c r="BY21" s="33">
        <f t="shared" si="28"/>
        <v>84.5</v>
      </c>
      <c r="BZ21" s="44">
        <v>76</v>
      </c>
      <c r="CA21" s="44">
        <v>76</v>
      </c>
      <c r="CB21" s="70">
        <v>80</v>
      </c>
      <c r="CC21" s="33">
        <f t="shared" si="29"/>
        <v>76</v>
      </c>
      <c r="CD21" s="44">
        <v>83</v>
      </c>
      <c r="CE21" s="44">
        <v>83</v>
      </c>
      <c r="CF21" s="70">
        <v>80</v>
      </c>
      <c r="CG21" s="33">
        <f t="shared" si="30"/>
        <v>246</v>
      </c>
      <c r="CH21" s="33">
        <f t="shared" si="31"/>
        <v>82</v>
      </c>
      <c r="CI21" s="43">
        <v>84</v>
      </c>
      <c r="CJ21" s="43">
        <v>84</v>
      </c>
      <c r="CK21" s="46">
        <v>80</v>
      </c>
      <c r="CL21" s="33">
        <f t="shared" si="32"/>
        <v>248</v>
      </c>
      <c r="CM21" s="33">
        <f t="shared" si="33"/>
        <v>82.666666666666671</v>
      </c>
      <c r="CN21" s="74">
        <v>76</v>
      </c>
      <c r="CO21" s="74">
        <v>76</v>
      </c>
      <c r="CP21" s="46">
        <v>80</v>
      </c>
      <c r="CQ21" s="33">
        <f t="shared" si="34"/>
        <v>232</v>
      </c>
      <c r="CR21" s="33">
        <f t="shared" si="35"/>
        <v>77.333333333333329</v>
      </c>
      <c r="CS21" s="63">
        <v>82</v>
      </c>
      <c r="CT21" s="63">
        <v>82</v>
      </c>
      <c r="CU21" s="72">
        <v>80</v>
      </c>
      <c r="CV21" s="33">
        <f t="shared" si="36"/>
        <v>244</v>
      </c>
      <c r="CW21" s="33">
        <f t="shared" si="37"/>
        <v>81.333333333333329</v>
      </c>
      <c r="CX21" s="35">
        <f t="shared" si="0"/>
        <v>4467</v>
      </c>
      <c r="CY21" s="36">
        <f t="shared" si="1"/>
        <v>78.675438596491219</v>
      </c>
      <c r="CZ21" s="37">
        <f t="shared" si="2"/>
        <v>8</v>
      </c>
      <c r="DA21" s="4">
        <f t="shared" si="40"/>
        <v>8</v>
      </c>
    </row>
    <row r="22" spans="1:105" ht="17.5" customHeight="1" thickTop="1" thickBot="1">
      <c r="A22" s="29">
        <v>12</v>
      </c>
      <c r="B22" s="30" t="s">
        <v>81</v>
      </c>
      <c r="C22" s="30" t="s">
        <v>82</v>
      </c>
      <c r="D22" s="30" t="s">
        <v>83</v>
      </c>
      <c r="E22" s="40">
        <v>80</v>
      </c>
      <c r="F22" s="40">
        <v>78</v>
      </c>
      <c r="G22" s="45">
        <v>87</v>
      </c>
      <c r="H22" s="45">
        <v>87</v>
      </c>
      <c r="I22" s="46">
        <v>80</v>
      </c>
      <c r="J22" s="33">
        <f t="shared" si="38"/>
        <v>412</v>
      </c>
      <c r="K22" s="34">
        <f t="shared" si="3"/>
        <v>82.4</v>
      </c>
      <c r="L22" s="48">
        <v>73</v>
      </c>
      <c r="M22" s="48">
        <v>78</v>
      </c>
      <c r="N22" s="50">
        <v>78</v>
      </c>
      <c r="O22" s="50">
        <v>78</v>
      </c>
      <c r="P22" s="46">
        <v>77</v>
      </c>
      <c r="Q22" s="33">
        <f t="shared" si="39"/>
        <v>384</v>
      </c>
      <c r="R22" s="33">
        <f t="shared" si="4"/>
        <v>76.8</v>
      </c>
      <c r="S22" s="53">
        <v>78</v>
      </c>
      <c r="T22" s="53">
        <v>79</v>
      </c>
      <c r="U22" s="50">
        <v>78</v>
      </c>
      <c r="V22" s="50">
        <v>78</v>
      </c>
      <c r="W22" s="55">
        <v>78</v>
      </c>
      <c r="X22" s="33">
        <f t="shared" si="5"/>
        <v>391</v>
      </c>
      <c r="Y22" s="33">
        <f t="shared" si="6"/>
        <v>78.2</v>
      </c>
      <c r="Z22" s="40">
        <v>76</v>
      </c>
      <c r="AA22" s="40">
        <v>70</v>
      </c>
      <c r="AB22" s="46">
        <v>73</v>
      </c>
      <c r="AC22" s="46">
        <v>73</v>
      </c>
      <c r="AD22" s="58">
        <v>74</v>
      </c>
      <c r="AE22" s="33">
        <f t="shared" si="7"/>
        <v>366</v>
      </c>
      <c r="AF22" s="33">
        <f t="shared" si="8"/>
        <v>73.2</v>
      </c>
      <c r="AG22" s="31">
        <v>80</v>
      </c>
      <c r="AH22" s="32">
        <v>80</v>
      </c>
      <c r="AI22" s="33">
        <f t="shared" si="9"/>
        <v>160</v>
      </c>
      <c r="AJ22" s="33">
        <f t="shared" si="10"/>
        <v>80</v>
      </c>
      <c r="AK22" s="40">
        <v>77</v>
      </c>
      <c r="AL22" s="40">
        <v>75</v>
      </c>
      <c r="AM22" s="59">
        <v>74</v>
      </c>
      <c r="AN22" s="59">
        <v>74</v>
      </c>
      <c r="AO22" s="60">
        <v>78</v>
      </c>
      <c r="AP22" s="33">
        <f t="shared" si="11"/>
        <v>378</v>
      </c>
      <c r="AQ22" s="33">
        <f t="shared" si="12"/>
        <v>75.599999999999994</v>
      </c>
      <c r="AR22" s="48">
        <v>78</v>
      </c>
      <c r="AS22" s="32">
        <v>86</v>
      </c>
      <c r="AT22" s="33">
        <f t="shared" si="13"/>
        <v>164</v>
      </c>
      <c r="AU22" s="33">
        <f t="shared" si="14"/>
        <v>82</v>
      </c>
      <c r="AV22" s="31">
        <v>80</v>
      </c>
      <c r="AW22" s="32">
        <v>80</v>
      </c>
      <c r="AX22" s="32">
        <v>80</v>
      </c>
      <c r="AY22" s="32">
        <v>80</v>
      </c>
      <c r="AZ22" s="33">
        <f t="shared" si="15"/>
        <v>320</v>
      </c>
      <c r="BA22" s="33">
        <f t="shared" si="16"/>
        <v>80</v>
      </c>
      <c r="BB22" s="48">
        <v>90</v>
      </c>
      <c r="BC22" s="63">
        <v>75</v>
      </c>
      <c r="BD22" s="33">
        <f t="shared" si="17"/>
        <v>165</v>
      </c>
      <c r="BE22" s="33">
        <f t="shared" si="18"/>
        <v>82.5</v>
      </c>
      <c r="BF22" s="67">
        <v>75</v>
      </c>
      <c r="BG22" s="67">
        <v>71</v>
      </c>
      <c r="BH22" s="33">
        <f t="shared" si="19"/>
        <v>146</v>
      </c>
      <c r="BI22" s="33">
        <f t="shared" si="20"/>
        <v>73</v>
      </c>
      <c r="BJ22" s="65">
        <v>80</v>
      </c>
      <c r="BK22" s="65">
        <v>78</v>
      </c>
      <c r="BL22" s="33">
        <f t="shared" si="21"/>
        <v>158</v>
      </c>
      <c r="BM22" s="33">
        <f t="shared" si="22"/>
        <v>79</v>
      </c>
      <c r="BN22" s="31">
        <v>78</v>
      </c>
      <c r="BO22" s="32">
        <v>78</v>
      </c>
      <c r="BP22" s="33">
        <f t="shared" si="23"/>
        <v>156</v>
      </c>
      <c r="BQ22" s="33">
        <f t="shared" si="24"/>
        <v>78</v>
      </c>
      <c r="BR22" s="31">
        <v>79</v>
      </c>
      <c r="BS22" s="32">
        <v>80</v>
      </c>
      <c r="BT22" s="33">
        <f t="shared" si="25"/>
        <v>159</v>
      </c>
      <c r="BU22" s="33">
        <f t="shared" si="26"/>
        <v>79.5</v>
      </c>
      <c r="BV22" s="48">
        <v>87</v>
      </c>
      <c r="BW22" s="32">
        <v>80</v>
      </c>
      <c r="BX22" s="33">
        <f t="shared" si="27"/>
        <v>167</v>
      </c>
      <c r="BY22" s="33">
        <f t="shared" si="28"/>
        <v>83.5</v>
      </c>
      <c r="BZ22" s="44">
        <v>85</v>
      </c>
      <c r="CA22" s="44">
        <v>85</v>
      </c>
      <c r="CB22" s="71">
        <v>80</v>
      </c>
      <c r="CC22" s="33">
        <f t="shared" si="29"/>
        <v>85</v>
      </c>
      <c r="CD22" s="44">
        <v>85</v>
      </c>
      <c r="CE22" s="44">
        <v>85</v>
      </c>
      <c r="CF22" s="71">
        <v>80</v>
      </c>
      <c r="CG22" s="33">
        <f t="shared" si="30"/>
        <v>250</v>
      </c>
      <c r="CH22" s="33">
        <f t="shared" si="31"/>
        <v>83.333333333333329</v>
      </c>
      <c r="CI22" s="43">
        <v>85</v>
      </c>
      <c r="CJ22" s="43">
        <v>85</v>
      </c>
      <c r="CK22" s="46">
        <v>83</v>
      </c>
      <c r="CL22" s="33">
        <f t="shared" si="32"/>
        <v>253</v>
      </c>
      <c r="CM22" s="33">
        <f t="shared" si="33"/>
        <v>84.333333333333329</v>
      </c>
      <c r="CN22" s="74">
        <v>85</v>
      </c>
      <c r="CO22" s="74">
        <v>85</v>
      </c>
      <c r="CP22" s="46">
        <v>83</v>
      </c>
      <c r="CQ22" s="33">
        <f t="shared" si="34"/>
        <v>253</v>
      </c>
      <c r="CR22" s="33">
        <f t="shared" si="35"/>
        <v>84.333333333333329</v>
      </c>
      <c r="CS22" s="63">
        <v>80</v>
      </c>
      <c r="CT22" s="63">
        <v>80</v>
      </c>
      <c r="CU22" s="71">
        <v>82</v>
      </c>
      <c r="CV22" s="33">
        <f t="shared" si="36"/>
        <v>242</v>
      </c>
      <c r="CW22" s="33">
        <f t="shared" si="37"/>
        <v>80.666666666666671</v>
      </c>
      <c r="CX22" s="35">
        <f t="shared" si="0"/>
        <v>4524</v>
      </c>
      <c r="CY22" s="36">
        <f t="shared" si="1"/>
        <v>80.07192982456138</v>
      </c>
      <c r="CZ22" s="37">
        <f t="shared" si="2"/>
        <v>4</v>
      </c>
      <c r="DA22" s="4">
        <f t="shared" si="40"/>
        <v>4</v>
      </c>
    </row>
    <row r="23" spans="1:105" s="6" customFormat="1" ht="17.5" customHeight="1" thickTop="1" thickBot="1">
      <c r="A23" s="78" t="s">
        <v>84</v>
      </c>
      <c r="B23" s="79"/>
      <c r="C23" s="79"/>
      <c r="D23" s="79"/>
      <c r="E23" s="79"/>
      <c r="F23" s="79"/>
      <c r="G23" s="79"/>
      <c r="H23" s="79"/>
      <c r="I23" s="79"/>
      <c r="J23" s="79"/>
      <c r="K23" s="38">
        <f>IFERROR(AVERAGE(K11:K22),"")</f>
        <v>80.149999999999991</v>
      </c>
      <c r="L23" s="38"/>
      <c r="M23" s="38"/>
      <c r="N23" s="38"/>
      <c r="O23" s="38"/>
      <c r="P23" s="38"/>
      <c r="Q23" s="38"/>
      <c r="R23" s="38">
        <f>IFERROR(AVERAGE(R11:R22),"")</f>
        <v>77.733333333333334</v>
      </c>
      <c r="S23" s="38"/>
      <c r="T23" s="38"/>
      <c r="U23" s="38"/>
      <c r="V23" s="38"/>
      <c r="W23" s="38"/>
      <c r="X23" s="38"/>
      <c r="Y23" s="38">
        <f>IFERROR(AVERAGE(Y11:Y22),"")</f>
        <v>78.149999999999991</v>
      </c>
      <c r="Z23" s="38"/>
      <c r="AA23" s="38"/>
      <c r="AB23" s="38"/>
      <c r="AC23" s="38"/>
      <c r="AD23" s="38"/>
      <c r="AE23" s="38"/>
      <c r="AF23" s="38">
        <f>IFERROR(AVERAGE(AF11:AF22),"")</f>
        <v>74.433333333333351</v>
      </c>
      <c r="AG23" s="38"/>
      <c r="AH23" s="38"/>
      <c r="AI23" s="38"/>
      <c r="AJ23" s="38">
        <f>IFERROR(AVERAGE(AJ11:AJ22),"")</f>
        <v>79.333333333333329</v>
      </c>
      <c r="AK23" s="38"/>
      <c r="AL23" s="38"/>
      <c r="AM23" s="38"/>
      <c r="AN23" s="38"/>
      <c r="AO23" s="38"/>
      <c r="AP23" s="38"/>
      <c r="AQ23" s="38">
        <f>IFERROR(AVERAGE(AQ11:AQ22),"")</f>
        <v>75.533333333333331</v>
      </c>
      <c r="AR23" s="38"/>
      <c r="AS23" s="38"/>
      <c r="AT23" s="38"/>
      <c r="AU23" s="38">
        <f>IFERROR(AVERAGE(AU11:AU22),"")</f>
        <v>79.458333333333329</v>
      </c>
      <c r="AV23" s="38"/>
      <c r="AW23" s="38"/>
      <c r="AX23" s="38"/>
      <c r="AY23" s="38"/>
      <c r="AZ23" s="38"/>
      <c r="BA23" s="38">
        <f>IFERROR(AVERAGE(BA11:BA22),"")</f>
        <v>80.416666666666671</v>
      </c>
      <c r="BB23" s="38"/>
      <c r="BC23" s="38"/>
      <c r="BD23" s="38"/>
      <c r="BE23" s="38">
        <f>IFERROR(AVERAGE(BE11:BE22),"")</f>
        <v>79.208333333333329</v>
      </c>
      <c r="BF23" s="38"/>
      <c r="BG23" s="38"/>
      <c r="BH23" s="38"/>
      <c r="BI23" s="38">
        <f>IFERROR(AVERAGE(BI11:BI22),"")</f>
        <v>73.625</v>
      </c>
      <c r="BJ23" s="38"/>
      <c r="BK23" s="38"/>
      <c r="BL23" s="38"/>
      <c r="BM23" s="38">
        <f>IFERROR(AVERAGE(BM11:BM22),"")</f>
        <v>78.791666666666671</v>
      </c>
      <c r="BN23" s="38"/>
      <c r="BO23" s="38"/>
      <c r="BP23" s="38"/>
      <c r="BQ23" s="38">
        <f>IFERROR(AVERAGE(BQ11:BQ22),"")</f>
        <v>77.833333333333329</v>
      </c>
      <c r="BR23" s="38"/>
      <c r="BS23" s="38"/>
      <c r="BT23" s="38"/>
      <c r="BU23" s="38">
        <f>IFERROR(AVERAGE(BU11:BU22),"")</f>
        <v>80.125</v>
      </c>
      <c r="BV23" s="38"/>
      <c r="BW23" s="38"/>
      <c r="BX23" s="38"/>
      <c r="BY23" s="38">
        <f>IFERROR(AVERAGE(BY11:BY22),"")</f>
        <v>83.583333333333329</v>
      </c>
      <c r="BZ23" s="38"/>
      <c r="CA23" s="38"/>
      <c r="CB23" s="38"/>
      <c r="CC23" s="38">
        <f>IFERROR(AVERAGE(CC11:CC22),"")</f>
        <v>80.833333333333329</v>
      </c>
      <c r="CD23" s="38"/>
      <c r="CE23" s="38"/>
      <c r="CF23" s="38"/>
      <c r="CG23" s="38"/>
      <c r="CH23" s="38">
        <f>IFERROR(AVERAGE(CH11:CH22),"")</f>
        <v>79.944444444444443</v>
      </c>
      <c r="CI23" s="38"/>
      <c r="CJ23" s="38"/>
      <c r="CK23" s="38"/>
      <c r="CL23" s="38"/>
      <c r="CM23" s="38">
        <f>IFERROR(AVERAGE(CM11:CM22),"")</f>
        <v>81.666666666666671</v>
      </c>
      <c r="CN23" s="38"/>
      <c r="CO23" s="38"/>
      <c r="CP23" s="38"/>
      <c r="CQ23" s="38"/>
      <c r="CR23" s="38"/>
      <c r="CS23" s="38"/>
      <c r="CT23" s="38"/>
      <c r="CU23" s="38"/>
      <c r="CV23" s="38"/>
      <c r="CW23" s="38">
        <f>IFERROR(AVERAGE(CW11:CW22),"")</f>
        <v>81.25</v>
      </c>
      <c r="CX23" s="38"/>
      <c r="CY23" s="38">
        <f>IFERROR(AVERAGE(CY11:CY22),"")</f>
        <v>79.120614035087712</v>
      </c>
      <c r="CZ23" s="39"/>
    </row>
  </sheetData>
  <protectedRanges>
    <protectedRange sqref="L11:P22 S11:W22 Z11:AD22 AG11:AH22 AK11:AO22 AR11:AS22 BB11:BC22 BF11:BG22 BJ11:BK22 BN11:BO22 BR11:BS22 BV11:BW22 CD11:CF22 CI11:CK22 CN11:CP22 E11:I22 BZ11:CB22 AV11:AY22" name="Range1"/>
  </protectedRanges>
  <mergeCells count="69">
    <mergeCell ref="A8:A10"/>
    <mergeCell ref="B8:B10"/>
    <mergeCell ref="C8:C10"/>
    <mergeCell ref="D8:D10"/>
    <mergeCell ref="E8:AQ8"/>
    <mergeCell ref="E9:I9"/>
    <mergeCell ref="J9:J10"/>
    <mergeCell ref="K9:K10"/>
    <mergeCell ref="L9:P9"/>
    <mergeCell ref="Z9:AD9"/>
    <mergeCell ref="AR9:AS9"/>
    <mergeCell ref="CY8:CY10"/>
    <mergeCell ref="CZ8:CZ10"/>
    <mergeCell ref="BH9:BH10"/>
    <mergeCell ref="BI9:BI10"/>
    <mergeCell ref="BJ9:BK9"/>
    <mergeCell ref="BL9:BL10"/>
    <mergeCell ref="BB8:BM8"/>
    <mergeCell ref="BN8:BY8"/>
    <mergeCell ref="BZ8:CW8"/>
    <mergeCell ref="CX8:CX10"/>
    <mergeCell ref="CV9:CV10"/>
    <mergeCell ref="CW9:CW10"/>
    <mergeCell ref="CD9:CF9"/>
    <mergeCell ref="CG9:CG10"/>
    <mergeCell ref="CH9:CH10"/>
    <mergeCell ref="BF9:BG9"/>
    <mergeCell ref="AR8:BA8"/>
    <mergeCell ref="Q9:Q10"/>
    <mergeCell ref="R9:R10"/>
    <mergeCell ref="S9:W9"/>
    <mergeCell ref="X9:X10"/>
    <mergeCell ref="Y9:Y10"/>
    <mergeCell ref="AV9:AY9"/>
    <mergeCell ref="AE9:AE10"/>
    <mergeCell ref="AF9:AF10"/>
    <mergeCell ref="AG9:AH9"/>
    <mergeCell ref="AI9:AI10"/>
    <mergeCell ref="AJ9:AJ10"/>
    <mergeCell ref="AK9:AO9"/>
    <mergeCell ref="AP9:AP10"/>
    <mergeCell ref="AQ9:AQ10"/>
    <mergeCell ref="A23:J23"/>
    <mergeCell ref="CN9:CP9"/>
    <mergeCell ref="CQ9:CQ10"/>
    <mergeCell ref="BM9:BM10"/>
    <mergeCell ref="BN9:BO9"/>
    <mergeCell ref="BP9:BP10"/>
    <mergeCell ref="BQ9:BQ10"/>
    <mergeCell ref="BR9:BS9"/>
    <mergeCell ref="AT9:AT10"/>
    <mergeCell ref="AU9:AU10"/>
    <mergeCell ref="BT9:BT10"/>
    <mergeCell ref="AZ9:AZ10"/>
    <mergeCell ref="BA9:BA10"/>
    <mergeCell ref="BB9:BC9"/>
    <mergeCell ref="BD9:BD10"/>
    <mergeCell ref="BE9:BE10"/>
    <mergeCell ref="CR9:CR10"/>
    <mergeCell ref="CS9:CU9"/>
    <mergeCell ref="BU9:BU10"/>
    <mergeCell ref="BV9:BW9"/>
    <mergeCell ref="BX9:BX10"/>
    <mergeCell ref="BY9:BY10"/>
    <mergeCell ref="BZ9:CB9"/>
    <mergeCell ref="CC9:CC10"/>
    <mergeCell ref="CL9:CL10"/>
    <mergeCell ref="CM9:CM10"/>
    <mergeCell ref="CI9:CK9"/>
  </mergeCells>
  <conditionalFormatting sqref="CZ11:CZ22">
    <cfRule type="cellIs" dxfId="0" priority="1" operator="equal">
      <formula>0</formula>
    </cfRule>
  </conditionalFormatting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XII BKDP</vt:lpstr>
      <vt:lpstr>'XII BKDP'!Print_Area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bb</cp:lastModifiedBy>
  <dcterms:created xsi:type="dcterms:W3CDTF">2025-01-06T00:52:39Z</dcterms:created>
  <dcterms:modified xsi:type="dcterms:W3CDTF">2025-01-20T00:28:24Z</dcterms:modified>
</cp:coreProperties>
</file>